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rivmpf01\Redirect\User\1444\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E34" i="10"/>
  <c r="AM34" i="10"/>
  <c r="U34" i="10"/>
  <c r="C34" i="10"/>
  <c r="BW36" i="10" l="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<sst xmlns="http://schemas.openxmlformats.org/spreadsheetml/2006/main" count="1114" uniqueCount="615">
  <si>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</si>
  <si>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</si>
  <si>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</si>
  <si>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</si>
  <si>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</si>
  <si>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</si>
  <si>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</si>
  <si>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</si>
  <si>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</si>
  <si>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</si>
  <si>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</si>
  <si>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</si>
  <si>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</si>
  <si>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</si>
  <si>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</si>
  <si>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</si>
  <si>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</si>
  <si>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</si>
  <si>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</si>
  <si>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</si>
  <si>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</si>
  <si>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</si>
  <si>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</si>
  <si>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</si>
  <si>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</si>
  <si>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</si>
  <si>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</si>
  <si>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</si>
  <si>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</si>
  <si>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</si>
  <si>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</si>
  <si>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</si>
  <si>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</si>
  <si>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</si>
  <si>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</si>
  <si>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</si>
  <si>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</si>
  <si>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</si>
  <si>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</si>
  <si>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</si>
  <si>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</si>
  <si>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</si>
  <si>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</si>
  <si>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</si>
  <si>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</si>
  <si>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</si>
  <si>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</si>
  <si>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</si>
  <si>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</si>
  <si>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</si>
  <si>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</si>
  <si>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</si>
  <si>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</si>
  <si>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</si>
  <si>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</si>
  <si>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</si>
  <si>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</si>
  <si>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</si>
  <si>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</si>
  <si>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</si>
  <si>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</si>
  <si>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</si>
  <si>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</si>
  <si>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</si>
  <si>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</si>
  <si>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</si>
  <si>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</si>
  <si>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</si>
  <si>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</si>
  <si>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</si>
  <si>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</si>
  <si>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</si>
  <si>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</si>
  <si>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</si>
  <si>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</si>
  <si>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</si>
  <si>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</si>
  <si>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</si>
  <si>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</si>
  <si>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</si>
  <si>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</si>
  <si>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</si>
  <si>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</si>
  <si>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</si>
  <si>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</si>
  <si>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</si>
  <si>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</si>
  <si>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</si>
  <si>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</si>
  <si>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</si>
  <si>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</si>
  <si>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</si>
  <si>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</si>
  <si>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</si>
  <si>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</si>
  <si>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</si>
  <si>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</si>
  <si>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</si>
  <si>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名取市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</si>
  <si>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</si>
  <si>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</si>
  <si>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</si>
  <si>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</si>
  <si>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</si>
  <si>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</si>
  <si>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</si>
  <si>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</si>
  <si>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</si>
  <si>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</si>
  <si>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</si>
  <si>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</si>
  <si>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</si>
  <si>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</si>
  <si>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</si>
  <si>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</si>
  <si>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</si>
  <si>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</si>
  <si>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</si>
  <si>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</si>
  <si>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</si>
  <si>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</si>
  <si>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</si>
  <si>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</si>
  <si>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</si>
  <si>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</si>
  <si>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</si>
  <si>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</si>
  <si>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</si>
  <si>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</si>
  <si>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</si>
  <si>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</si>
  <si>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</si>
  <si>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</si>
  <si>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</si>
  <si>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</si>
  <si>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</si>
  <si>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</si>
  <si>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</si>
  <si>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</si>
  <si>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</si>
  <si>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</si>
  <si>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</si>
  <si>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</si>
  <si>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</si>
  <si>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</si>
  <si>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</si>
  <si>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</si>
  <si>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</si>
  <si>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</si>
  <si>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</si>
  <si>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</si>
  <si>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</si>
  <si>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</si>
  <si>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</si>
  <si>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</si>
  <si>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</si>
  <si>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</si>
  <si>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</si>
  <si>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</si>
  <si>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</si>
  <si>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</si>
  <si>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</si>
  <si>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</si>
  <si>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</si>
  <si>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</si>
  <si>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</si>
  <si>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</si>
  <si>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</si>
  <si>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</si>
  <si>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</si>
  <si>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</si>
  <si>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</si>
  <si>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</si>
  <si>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</si>
  <si>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</si>
  <si>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</si>
  <si>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</si>
  <si>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</si>
  <si>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</si>
  <si>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</si>
  <si>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</si>
  <si>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</si>
  <si>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</si>
  <si>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</si>
  <si>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</si>
  <si>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</si>
  <si>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</si>
  <si>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</si>
  <si>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</si>
  <si>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</si>
  <si>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</si>
  <si>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</si>
  <si>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</si>
  <si>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</si>
  <si>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</si>
  <si>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</si>
  <si>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</si>
  <si>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</si>
  <si>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</si>
  <si>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</si>
  <si>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</si>
  <si>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</si>
  <si>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</si>
  <si>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</si>
  <si>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</si>
  <si>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</si>
  <si>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</si>
  <si>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</si>
  <si>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</si>
  <si>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</si>
  <si>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</si>
  <si>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</si>
  <si>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</si>
  <si>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</si>
  <si>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宮城県名取市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</si>
  <si>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</si>
  <si>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</si>
  <si>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</si>
  <si>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</si>
  <si>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</si>
  <si>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</si>
  <si>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</si>
  <si>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</si>
  <si>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</si>
  <si>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</si>
  <si>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</si>
  <si>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</si>
  <si>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</si>
  <si>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</si>
  <si>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</si>
  <si>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</si>
  <si>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</si>
  <si>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</si>
  <si>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</si>
  <si>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</si>
  <si>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</si>
  <si>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</si>
  <si>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</si>
  <si>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</si>
  <si>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</si>
  <si>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</si>
  <si>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</si>
  <si>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</si>
  <si>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</si>
  <si>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</si>
  <si>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</si>
  <si>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</si>
  <si>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</si>
  <si>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</si>
  <si>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</si>
  <si>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</si>
  <si>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</si>
  <si>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</si>
  <si>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</si>
  <si>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</si>
  <si>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</si>
  <si>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</si>
  <si>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</si>
  <si>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</si>
  <si>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</si>
  <si>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</si>
  <si>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</si>
  <si>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</si>
  <si>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</si>
  <si>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</si>
  <si>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</si>
  <si>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</si>
  <si>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</si>
  <si>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</si>
  <si>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</si>
  <si>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</si>
  <si>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</si>
  <si>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</si>
  <si>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</si>
  <si>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</si>
  <si>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</si>
  <si>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</si>
  <si>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</si>
  <si>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</si>
  <si>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</si>
  <si>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</si>
  <si>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</si>
  <si>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</si>
  <si>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</si>
  <si>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</si>
  <si>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</si>
  <si>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</si>
  <si>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</si>
  <si>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</si>
  <si>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</si>
  <si>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</si>
  <si>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</si>
  <si>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</si>
  <si>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</si>
  <si>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</si>
  <si>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</si>
  <si>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</si>
  <si>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</si>
  <si>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</si>
  <si>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</si>
  <si>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</si>
  <si>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</si>
  <si>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</si>
  <si>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</si>
  <si>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</si>
  <si>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</si>
  <si>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</si>
  <si>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</si>
  <si>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</si>
  <si>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</si>
  <si>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</si>
  <si>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</si>
  <si>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</si>
  <si>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</si>
  <si>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</si>
  <si>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</si>
  <si>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</si>
  <si>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</si>
  <si>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</si>
  <si>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</si>
  <si>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</si>
  <si>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</si>
  <si>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</si>
  <si>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</si>
  <si>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</si>
  <si>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</si>
  <si>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</si>
  <si>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</si>
  <si>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</si>
  <si>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</si>
  <si>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</si>
  <si>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</si>
  <si>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</si>
  <si>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</si>
  <si>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</si>
  <si>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</si>
  <si>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</si>
  <si>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</si>
  <si>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</si>
  <si>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</si>
  <si>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</si>
  <si>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</si>
  <si>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</si>
  <si>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</si>
  <si>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</si>
  <si>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</si>
  <si>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</si>
  <si>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</si>
  <si>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</si>
  <si>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</si>
  <si>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</si>
  <si>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</si>
  <si>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</si>
  <si>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</si>
  <si>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</si>
  <si>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</si>
  <si>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</si>
  <si>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</si>
  <si>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</si>
  <si>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</si>
  <si>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</si>
  <si>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</si>
  <si>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</si>
  <si>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</si>
  <si>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</si>
  <si>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</si>
  <si>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</si>
  <si>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</si>
  <si>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</si>
  <si>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</si>
  <si>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宮城県名取市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</si>
  <si>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</si>
  <si>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</si>
  <si>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</si>
  <si>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</si>
  <si>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</si>
  <si>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</si>
  <si>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</si>
  <si>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</si>
  <si>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</si>
  <si>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</si>
  <si>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</si>
  <si>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</si>
  <si>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</si>
  <si>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</si>
  <si>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</si>
  <si>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</si>
  <si>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</si>
  <si>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</si>
  <si>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</si>
  <si>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</si>
  <si>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名取市土地取得特別会計</t>
    <phoneticPr fontId="5"/>
  </si>
  <si>
    <t>名取市休日夜間急患センター特別会計</t>
    <phoneticPr fontId="5"/>
  </si>
  <si>
    <t>名取市被災市街地復興土地区画整理事業特別会計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</si>
  <si>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</si>
  <si>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</si>
  <si>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</si>
  <si>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</si>
  <si>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</si>
  <si>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</si>
  <si>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</si>
  <si>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</si>
  <si>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</si>
  <si>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</si>
  <si>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</si>
  <si>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</si>
  <si>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</si>
  <si>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</si>
  <si>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名取市国民健康保険特別会計</t>
    <phoneticPr fontId="5"/>
  </si>
  <si>
    <t>名取市介護保険特別会計</t>
    <phoneticPr fontId="5"/>
  </si>
  <si>
    <t>名取市後期高齢者医療特別会計</t>
    <phoneticPr fontId="5"/>
  </si>
  <si>
    <t>名取市水道事業会計</t>
    <phoneticPr fontId="5"/>
  </si>
  <si>
    <t>法適用企業</t>
    <phoneticPr fontId="5"/>
  </si>
  <si>
    <t>名取市下水道事業等会計</t>
    <phoneticPr fontId="5"/>
  </si>
  <si>
    <t>法適用企業</t>
    <phoneticPr fontId="5"/>
  </si>
  <si>
    <t>名取市宅地造成事業特別会計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</si>
  <si>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</si>
  <si>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</si>
  <si>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</si>
  <si>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</si>
  <si>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</si>
  <si>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</si>
  <si>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</si>
  <si>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</si>
  <si>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</si>
  <si>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</si>
  <si>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</si>
  <si>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</si>
  <si>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</si>
  <si>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</si>
  <si>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</si>
  <si>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</si>
  <si>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</si>
  <si>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</si>
  <si>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</si>
  <si>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</si>
  <si>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</si>
  <si>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</si>
  <si>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</si>
  <si>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</si>
  <si>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</si>
  <si>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</si>
  <si>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</si>
  <si>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</si>
  <si>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</si>
  <si>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</si>
  <si>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</si>
  <si>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</si>
  <si>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</si>
  <si>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</si>
  <si>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</si>
  <si>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</si>
  <si>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</si>
  <si>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</si>
  <si>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</si>
  <si>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</si>
  <si>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</si>
  <si>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</si>
  <si>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</si>
  <si>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</si>
  <si>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</si>
  <si>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</si>
  <si>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</si>
  <si>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</si>
  <si>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</si>
  <si>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</si>
  <si>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</si>
  <si>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</si>
  <si>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</si>
  <si>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</si>
  <si>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</si>
  <si>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</si>
  <si>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</si>
  <si>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名取市下水道事業等会計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</si>
  <si>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</si>
  <si>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</si>
  <si>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名取市介護保険特別会計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</si>
  <si>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</si>
  <si>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</si>
  <si>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名取市国民健康保険特別会計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</si>
  <si>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</si>
  <si>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</si>
  <si>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</si>
  <si>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</si>
  <si>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</si>
  <si>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</si>
  <si>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</si>
  <si>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</si>
  <si>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</si>
  <si>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</si>
  <si>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</si>
  <si>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</si>
  <si>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</si>
  <si>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</si>
  <si>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</si>
  <si>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</si>
  <si>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</si>
  <si>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</si>
  <si>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</si>
  <si>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</si>
  <si>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</si>
  <si>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</si>
  <si>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</si>
  <si>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</si>
  <si>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</si>
  <si>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</si>
  <si>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</si>
  <si>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</si>
  <si>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</si>
  <si>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</si>
  <si>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</si>
  <si>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</si>
  <si>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</si>
  <si>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</si>
  <si>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</si>
  <si>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</si>
  <si>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</si>
  <si>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</si>
  <si>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</si>
  <si>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</si>
  <si>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</si>
  <si>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</si>
  <si>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</si>
  <si>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</si>
  <si>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</si>
  <si>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</si>
  <si>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</si>
  <si>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</si>
  <si>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</si>
  <si>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</si>
  <si>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</si>
  <si>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</si>
  <si>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</si>
  <si>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</si>
  <si>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</si>
  <si>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</si>
  <si>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</si>
  <si>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</si>
  <si>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</si>
  <si>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</si>
  <si>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</si>
  <si>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</si>
  <si>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</si>
  <si>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</si>
  <si>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</si>
  <si>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</si>
  <si>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</si>
  <si>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</si>
  <si>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</si>
  <si>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</si>
  <si>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</si>
  <si>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</si>
  <si>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</si>
  <si>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</si>
  <si>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</si>
  <si>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</si>
  <si>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</si>
  <si>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</si>
  <si>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</si>
  <si>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</si>
  <si>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</si>
  <si>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</si>
  <si>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</si>
  <si>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16.69</t>
  </si>
  <si>
    <t>▲ 22.71</t>
  </si>
  <si>
    <t>▲ 20.83</t>
  </si>
  <si>
    <t>▲ 11.83</t>
  </si>
  <si>
    <t>名取市水道事業会計</t>
  </si>
  <si>
    <t>名取市下水道事業等会計</t>
  </si>
  <si>
    <t>一般会計</t>
  </si>
  <si>
    <t>名取市国民健康保険特別会計</t>
  </si>
  <si>
    <t>名取市介護保険特別会計</t>
  </si>
  <si>
    <t>名取市被災市街地復興土地区画整理事業特別会計</t>
  </si>
  <si>
    <t>名取市後期高齢者医療特別会計</t>
  </si>
  <si>
    <t>名取市休日夜間急患センター特別会計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</si>
  <si>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</si>
  <si>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</si>
  <si>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</si>
  <si>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</si>
  <si>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</si>
  <si>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</si>
  <si>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</si>
  <si>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</si>
  <si>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名取市土地開発公社</t>
    <rPh sb="0" eb="3">
      <t>ナトリシ</t>
    </rPh>
    <rPh sb="3" eb="5">
      <t>トチ</t>
    </rPh>
    <rPh sb="5" eb="7">
      <t>カイハツ</t>
    </rPh>
    <rPh sb="7" eb="9">
      <t>コウシャ</t>
    </rPh>
    <phoneticPr fontId="2"/>
  </si>
  <si>
    <t>名取市文化振興財団</t>
    <rPh sb="0" eb="3">
      <t>ナトリシ</t>
    </rPh>
    <rPh sb="3" eb="5">
      <t>ブンカ</t>
    </rPh>
    <rPh sb="5" eb="7">
      <t>シンコウ</t>
    </rPh>
    <rPh sb="7" eb="9">
      <t>ザイダン</t>
    </rPh>
    <phoneticPr fontId="2"/>
  </si>
  <si>
    <t>名取まちづくり株式会社</t>
    <rPh sb="0" eb="2">
      <t>ナトリ</t>
    </rPh>
    <rPh sb="7" eb="11">
      <t>カブシキガイシャ</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</si>
  <si>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</si>
  <si>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宮城県市町村自治振興センター</t>
    <rPh sb="0" eb="3">
      <t>ミヤギケン</t>
    </rPh>
    <rPh sb="3" eb="6">
      <t>シチョウソン</t>
    </rPh>
    <rPh sb="6" eb="8">
      <t>ジチ</t>
    </rPh>
    <rPh sb="8" eb="10">
      <t>シンコウ</t>
    </rPh>
    <phoneticPr fontId="2"/>
  </si>
  <si>
    <t>亘理名取共立衛生処理組合</t>
    <rPh sb="0" eb="2">
      <t>ワタリ</t>
    </rPh>
    <rPh sb="2" eb="4">
      <t>ナトリ</t>
    </rPh>
    <rPh sb="4" eb="6">
      <t>キョウリツ</t>
    </rPh>
    <rPh sb="6" eb="8">
      <t>エイセイ</t>
    </rPh>
    <rPh sb="8" eb="10">
      <t>ショリ</t>
    </rPh>
    <rPh sb="10" eb="12">
      <t>クミアイ</t>
    </rPh>
    <phoneticPr fontId="2"/>
  </si>
  <si>
    <t>宮城県市町村非常勤消防団員補償報酬組合</t>
    <rPh sb="0" eb="3">
      <t>ミヤギケン</t>
    </rPh>
    <rPh sb="3" eb="6">
      <t>シチョウソン</t>
    </rPh>
    <rPh sb="6" eb="9">
      <t>ヒジョウキン</t>
    </rPh>
    <rPh sb="9" eb="12">
      <t>ショウボウダン</t>
    </rPh>
    <rPh sb="12" eb="13">
      <t>イン</t>
    </rPh>
    <rPh sb="13" eb="15">
      <t>ホショウ</t>
    </rPh>
    <rPh sb="15" eb="17">
      <t>ホウシュウ</t>
    </rPh>
    <rPh sb="17" eb="19">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</si>
  <si>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</si>
  <si>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市営住宅建設基金</t>
    <rPh sb="0" eb="8">
      <t>シエイジュウタクケンセツキキン</t>
    </rPh>
    <phoneticPr fontId="5"/>
  </si>
  <si>
    <t>ふるさと寄附基金</t>
    <rPh sb="4" eb="8">
      <t>キフキキン</t>
    </rPh>
    <phoneticPr fontId="5"/>
  </si>
  <si>
    <t>災害復興基金</t>
    <rPh sb="0" eb="6">
      <t>サイガイフッコウキキン</t>
    </rPh>
    <phoneticPr fontId="5"/>
  </si>
  <si>
    <t>ふるさと振興基金</t>
    <rPh sb="4" eb="8">
      <t>シンコウキキン</t>
    </rPh>
    <phoneticPr fontId="5"/>
  </si>
  <si>
    <t>ふるさと水と土保全基金</t>
    <rPh sb="4" eb="5">
      <t>ミズ</t>
    </rPh>
    <rPh sb="6" eb="7">
      <t>ツチ</t>
    </rPh>
    <rPh sb="7" eb="9">
      <t>ホゼン</t>
    </rPh>
    <rPh sb="9" eb="11">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</si>
  <si>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</si>
  <si>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</si>
  <si>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</si>
  <si>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</si>
  <si>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</si>
  <si>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</si>
  <si>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本市では、地方債現在高をはじめとする将来負担額が基金等の充当可能財源を下回っており、将来負担比率にかかる指標は生じていない。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</si>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</sst>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本文"/>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5EA9-4259-AEB8-E62A914D3D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337708</c:v>
                </c:pt>
                <c:pt idx="1">
                  <c:v>328607</c:v>
                </c:pt>
                <c:pt idx="2">
                  <c:v>245298</c:v>
                </c:pt>
                <c:pt idx="3">
                  <c:v>171725</c:v>
                </c:pt>
                <c:pt idx="4">
                  <c:v>100252</c:v>
                </c:pt>
              </c:numCache>
            </c:numRef>
          </c:val>
          <c:smooth val="0"/>
          <c:extLst>
            <c:ext xmlns:c16="http://schemas.microsoft.com/office/drawing/2014/chart" uri="{C3380CC4-5D6E-409C-BE32-E72D297353CC}">
              <c16:uniqueId val="{00000001-5EA9-4259-AEB8-E62A914D3DBF}"/>
            </c:ext>
          </c:extLst>
        </c:ser>
        <c:dLbls>
          <c:showLegendKey val="0"/>
          <c:showVal val="0"/>
          <c:showCatName val="0"/>
          <c:showSerName val="0"/>
          <c:showPercent val="0"/>
          <c:showBubbleSize val="0"/>
        </c:dLbls>
        <c:marker val="1"/>
        <c:smooth val="0"/>
        <c:axId val="346816328"/>
        <c:axId val="346818680"/>
      </c:lineChart>
      <c:catAx>
        <c:axId val="346816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6818680"/>
        <c:crosses val="autoZero"/>
        <c:auto val="1"/>
        <c:lblAlgn val="ctr"/>
        <c:lblOffset val="100"/>
        <c:tickLblSkip val="1"/>
        <c:tickMarkSkip val="1"/>
        <c:noMultiLvlLbl val="0"/>
      </c:catAx>
      <c:valAx>
        <c:axId val="346818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6816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9.74</c:v>
                </c:pt>
                <c:pt idx="1">
                  <c:v>18.239999999999998</c:v>
                </c:pt>
                <c:pt idx="2">
                  <c:v>11.9</c:v>
                </c:pt>
                <c:pt idx="3">
                  <c:v>11.17</c:v>
                </c:pt>
                <c:pt idx="4">
                  <c:v>9.1300000000000008</c:v>
                </c:pt>
              </c:numCache>
            </c:numRef>
          </c:val>
          <c:extLst>
            <c:ext xmlns:c16="http://schemas.microsoft.com/office/drawing/2014/chart" uri="{C3380CC4-5D6E-409C-BE32-E72D297353CC}">
              <c16:uniqueId val="{00000000-A7E3-48AA-8267-48C07737BC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43.24</c:v>
                </c:pt>
                <c:pt idx="1">
                  <c:v>46.15</c:v>
                </c:pt>
                <c:pt idx="2">
                  <c:v>37.4</c:v>
                </c:pt>
                <c:pt idx="3">
                  <c:v>26.69</c:v>
                </c:pt>
                <c:pt idx="4">
                  <c:v>20.84</c:v>
                </c:pt>
              </c:numCache>
            </c:numRef>
          </c:val>
          <c:extLst>
            <c:ext xmlns:c16="http://schemas.microsoft.com/office/drawing/2014/chart" uri="{C3380CC4-5D6E-409C-BE32-E72D297353CC}">
              <c16:uniqueId val="{00000001-A7E3-48AA-8267-48C07737BC8E}"/>
            </c:ext>
          </c:extLst>
        </c:ser>
        <c:dLbls>
          <c:showLegendKey val="0"/>
          <c:showVal val="0"/>
          <c:showCatName val="0"/>
          <c:showSerName val="0"/>
          <c:showPercent val="0"/>
          <c:showBubbleSize val="0"/>
        </c:dLbls>
        <c:gapWidth val="250"/>
        <c:overlap val="100"/>
        <c:axId val="346813192"/>
        <c:axId val="346813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-16.690000000000001</c:v>
                </c:pt>
                <c:pt idx="1">
                  <c:v>7.51</c:v>
                </c:pt>
                <c:pt idx="2">
                  <c:v>-22.71</c:v>
                </c:pt>
                <c:pt idx="3">
                  <c:v>-20.83</c:v>
                </c:pt>
                <c:pt idx="4">
                  <c:v>-11.83</c:v>
                </c:pt>
              </c:numCache>
            </c:numRef>
          </c:val>
          <c:smooth val="0"/>
          <c:extLst>
            <c:ext xmlns:c16="http://schemas.microsoft.com/office/drawing/2014/chart" uri="{C3380CC4-5D6E-409C-BE32-E72D297353CC}">
              <c16:uniqueId val="{00000002-A7E3-48AA-8267-48C07737BC8E}"/>
            </c:ext>
          </c:extLst>
        </c:ser>
        <c:dLbls>
          <c:showLegendKey val="0"/>
          <c:showVal val="0"/>
          <c:showCatName val="0"/>
          <c:showSerName val="0"/>
          <c:showPercent val="0"/>
          <c:showBubbleSize val="0"/>
        </c:dLbls>
        <c:marker val="1"/>
        <c:smooth val="0"/>
        <c:axId val="346813192"/>
        <c:axId val="346813584"/>
      </c:lineChart>
      <c:catAx>
        <c:axId val="346813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6813584"/>
        <c:crosses val="autoZero"/>
        <c:auto val="1"/>
        <c:lblAlgn val="ctr"/>
        <c:lblOffset val="100"/>
        <c:tickLblSkip val="1"/>
        <c:tickMarkSkip val="1"/>
        <c:noMultiLvlLbl val="0"/>
      </c:catAx>
      <c:valAx>
        <c:axId val="346813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813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479-42F9-B7B0-A3B89A0977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79-42F9-B7B0-A3B89A09779C}"/>
            </c:ext>
          </c:extLst>
        </c:ser>
        <c:ser>
          <c:idx val="2"/>
          <c:order val="2"/>
          <c:tx>
            <c:strRef>
              <c:f>データシート!$A$29</c:f>
              <c:strCache>
                <c:ptCount val="1"/>
                <c:pt idx="0">
                  <c:v>名取市休日夜間急患センター特別会計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0.17</c:v>
                </c:pt>
                <c:pt idx="2">
                  <c:v>#N/A</c:v>
                </c:pt>
                <c:pt idx="3">
                  <c:v>0.12</c:v>
                </c:pt>
                <c:pt idx="4">
                  <c:v>#N/A</c:v>
                </c:pt>
                <c:pt idx="5">
                  <c:v>0.13</c:v>
                </c:pt>
                <c:pt idx="6">
                  <c:v>#N/A</c:v>
                </c:pt>
                <c:pt idx="7">
                  <c:v>0.1</c:v>
                </c:pt>
                <c:pt idx="8">
                  <c:v>#N/A</c:v>
                </c:pt>
                <c:pt idx="9">
                  <c:v>0.02</c:v>
                </c:pt>
              </c:numCache>
            </c:numRef>
          </c:val>
          <c:extLst>
            <c:ext xmlns:c16="http://schemas.microsoft.com/office/drawing/2014/chart" uri="{C3380CC4-5D6E-409C-BE32-E72D297353CC}">
              <c16:uniqueId val="{00000002-8479-42F9-B7B0-A3B89A09779C}"/>
            </c:ext>
          </c:extLst>
        </c:ser>
        <c:ser>
          <c:idx val="3"/>
          <c:order val="3"/>
          <c:tx>
            <c:strRef>
              <c:f>データシート!$A$30</c:f>
              <c:strCache>
                <c:ptCount val="1"/>
                <c:pt idx="0">
                  <c:v>名取市後期高齢者医療特別会計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0.05</c:v>
                </c:pt>
                <c:pt idx="4">
                  <c:v>#N/A</c:v>
                </c:pt>
                <c:pt idx="5">
                  <c:v>0.05</c:v>
                </c:pt>
                <c:pt idx="6">
                  <c:v>#N/A</c:v>
                </c:pt>
                <c:pt idx="7">
                  <c:v>0.05</c:v>
                </c:pt>
                <c:pt idx="8">
                  <c:v>#N/A</c:v>
                </c:pt>
                <c:pt idx="9">
                  <c:v>0.05</c:v>
                </c:pt>
              </c:numCache>
            </c:numRef>
          </c:val>
          <c:extLst>
            <c:ext xmlns:c16="http://schemas.microsoft.com/office/drawing/2014/chart" uri="{C3380CC4-5D6E-409C-BE32-E72D297353CC}">
              <c16:uniqueId val="{00000003-8479-42F9-B7B0-A3B89A09779C}"/>
            </c:ext>
          </c:extLst>
        </c:ser>
        <c:ser>
          <c:idx val="4"/>
          <c:order val="4"/>
          <c:tx>
            <c:strRef>
              <c:f>データシート!$A$31</c:f>
              <c:strCache>
                <c:ptCount val="1"/>
                <c:pt idx="0">
                  <c:v>名取市被災市街地復興土地区画整理事業特別会計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0.33</c:v>
                </c:pt>
                <c:pt idx="2">
                  <c:v>#N/A</c:v>
                </c:pt>
                <c:pt idx="3">
                  <c:v>5.56</c:v>
                </c:pt>
                <c:pt idx="4">
                  <c:v>#N/A</c:v>
                </c:pt>
                <c:pt idx="5">
                  <c:v>1.21</c:v>
                </c:pt>
                <c:pt idx="6">
                  <c:v>#N/A</c:v>
                </c:pt>
                <c:pt idx="7">
                  <c:v>1.25</c:v>
                </c:pt>
                <c:pt idx="8">
                  <c:v>#N/A</c:v>
                </c:pt>
                <c:pt idx="9">
                  <c:v>0.48</c:v>
                </c:pt>
              </c:numCache>
            </c:numRef>
          </c:val>
          <c:extLst>
            <c:ext xmlns:c16="http://schemas.microsoft.com/office/drawing/2014/chart" uri="{C3380CC4-5D6E-409C-BE32-E72D297353CC}">
              <c16:uniqueId val="{00000004-8479-42F9-B7B0-A3B89A09779C}"/>
            </c:ext>
          </c:extLst>
        </c:ser>
        <c:ser>
          <c:idx val="5"/>
          <c:order val="5"/>
          <c:tx>
            <c:strRef>
              <c:f>データシート!$A$32</c:f>
              <c:strCache>
                <c:ptCount val="1"/>
                <c:pt idx="0">
                  <c:v>名取市介護保険特別会計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1.0900000000000001</c:v>
                </c:pt>
                <c:pt idx="2">
                  <c:v>#N/A</c:v>
                </c:pt>
                <c:pt idx="3">
                  <c:v>0.69</c:v>
                </c:pt>
                <c:pt idx="4">
                  <c:v>#N/A</c:v>
                </c:pt>
                <c:pt idx="5">
                  <c:v>1.39</c:v>
                </c:pt>
                <c:pt idx="6">
                  <c:v>#N/A</c:v>
                </c:pt>
                <c:pt idx="7">
                  <c:v>1.82</c:v>
                </c:pt>
                <c:pt idx="8">
                  <c:v>#N/A</c:v>
                </c:pt>
                <c:pt idx="9">
                  <c:v>1.05</c:v>
                </c:pt>
              </c:numCache>
            </c:numRef>
          </c:val>
          <c:extLst>
            <c:ext xmlns:c16="http://schemas.microsoft.com/office/drawing/2014/chart" uri="{C3380CC4-5D6E-409C-BE32-E72D297353CC}">
              <c16:uniqueId val="{00000005-8479-42F9-B7B0-A3B89A09779C}"/>
            </c:ext>
          </c:extLst>
        </c:ser>
        <c:ser>
          <c:idx val="6"/>
          <c:order val="6"/>
          <c:tx>
            <c:strRef>
              <c:f>データシート!$A$33</c:f>
              <c:strCache>
                <c:ptCount val="1"/>
                <c:pt idx="0">
                  <c:v>名取市国民健康保険特別会計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3.68</c:v>
                </c:pt>
                <c:pt idx="2">
                  <c:v>#N/A</c:v>
                </c:pt>
                <c:pt idx="3">
                  <c:v>4.1399999999999997</c:v>
                </c:pt>
                <c:pt idx="4">
                  <c:v>#N/A</c:v>
                </c:pt>
                <c:pt idx="5">
                  <c:v>1.42</c:v>
                </c:pt>
                <c:pt idx="6">
                  <c:v>#N/A</c:v>
                </c:pt>
                <c:pt idx="7">
                  <c:v>1.41</c:v>
                </c:pt>
                <c:pt idx="8">
                  <c:v>#N/A</c:v>
                </c:pt>
                <c:pt idx="9">
                  <c:v>1.3</c:v>
                </c:pt>
              </c:numCache>
            </c:numRef>
          </c:val>
          <c:extLst>
            <c:ext xmlns:c16="http://schemas.microsoft.com/office/drawing/2014/chart" uri="{C3380CC4-5D6E-409C-BE32-E72D297353CC}">
              <c16:uniqueId val="{00000006-8479-42F9-B7B0-A3B89A09779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9.2200000000000006</c:v>
                </c:pt>
                <c:pt idx="2">
                  <c:v>#N/A</c:v>
                </c:pt>
                <c:pt idx="3">
                  <c:v>12.53</c:v>
                </c:pt>
                <c:pt idx="4">
                  <c:v>#N/A</c:v>
                </c:pt>
                <c:pt idx="5">
                  <c:v>10.55</c:v>
                </c:pt>
                <c:pt idx="6">
                  <c:v>#N/A</c:v>
                </c:pt>
                <c:pt idx="7">
                  <c:v>9.8000000000000007</c:v>
                </c:pt>
                <c:pt idx="8">
                  <c:v>#N/A</c:v>
                </c:pt>
                <c:pt idx="9">
                  <c:v>8.6</c:v>
                </c:pt>
              </c:numCache>
            </c:numRef>
          </c:val>
          <c:extLst>
            <c:ext xmlns:c16="http://schemas.microsoft.com/office/drawing/2014/chart" uri="{C3380CC4-5D6E-409C-BE32-E72D297353CC}">
              <c16:uniqueId val="{00000007-8479-42F9-B7B0-A3B89A09779C}"/>
            </c:ext>
          </c:extLst>
        </c:ser>
        <c:ser>
          <c:idx val="8"/>
          <c:order val="8"/>
          <c:tx>
            <c:strRef>
              <c:f>データシート!$A$35</c:f>
              <c:strCache>
                <c:ptCount val="1"/>
                <c:pt idx="0">
                  <c:v>名取市下水道事業等会計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6.27</c:v>
                </c:pt>
                <c:pt idx="2">
                  <c:v>#N/A</c:v>
                </c:pt>
                <c:pt idx="3">
                  <c:v>5.7</c:v>
                </c:pt>
                <c:pt idx="4">
                  <c:v>#N/A</c:v>
                </c:pt>
                <c:pt idx="5">
                  <c:v>6.24</c:v>
                </c:pt>
                <c:pt idx="6">
                  <c:v>#N/A</c:v>
                </c:pt>
                <c:pt idx="7">
                  <c:v>7.31</c:v>
                </c:pt>
                <c:pt idx="8">
                  <c:v>#N/A</c:v>
                </c:pt>
                <c:pt idx="9">
                  <c:v>9.01</c:v>
                </c:pt>
              </c:numCache>
            </c:numRef>
          </c:val>
          <c:extLst>
            <c:ext xmlns:c16="http://schemas.microsoft.com/office/drawing/2014/chart" uri="{C3380CC4-5D6E-409C-BE32-E72D297353CC}">
              <c16:uniqueId val="{00000008-8479-42F9-B7B0-A3B89A09779C}"/>
            </c:ext>
          </c:extLst>
        </c:ser>
        <c:ser>
          <c:idx val="9"/>
          <c:order val="9"/>
          <c:tx>
            <c:strRef>
              <c:f>データシート!$A$36</c:f>
              <c:strCache>
                <c:ptCount val="1"/>
                <c:pt idx="0">
                  <c:v>名取市水道事業会計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20.93</c:v>
                </c:pt>
                <c:pt idx="2">
                  <c:v>#N/A</c:v>
                </c:pt>
                <c:pt idx="3">
                  <c:v>23.23</c:v>
                </c:pt>
                <c:pt idx="4">
                  <c:v>#N/A</c:v>
                </c:pt>
                <c:pt idx="5">
                  <c:v>25.93</c:v>
                </c:pt>
                <c:pt idx="6">
                  <c:v>#N/A</c:v>
                </c:pt>
                <c:pt idx="7">
                  <c:v>27.04</c:v>
                </c:pt>
                <c:pt idx="8">
                  <c:v>#N/A</c:v>
                </c:pt>
                <c:pt idx="9">
                  <c:v>26.58</c:v>
                </c:pt>
              </c:numCache>
            </c:numRef>
          </c:val>
          <c:extLst>
            <c:ext xmlns:c16="http://schemas.microsoft.com/office/drawing/2014/chart" uri="{C3380CC4-5D6E-409C-BE32-E72D297353CC}">
              <c16:uniqueId val="{00000009-8479-42F9-B7B0-A3B89A09779C}"/>
            </c:ext>
          </c:extLst>
        </c:ser>
        <c:dLbls>
          <c:showLegendKey val="0"/>
          <c:showVal val="0"/>
          <c:showCatName val="0"/>
          <c:showSerName val="0"/>
          <c:showPercent val="0"/>
          <c:showBubbleSize val="0"/>
        </c:dLbls>
        <c:gapWidth val="150"/>
        <c:overlap val="100"/>
        <c:axId val="346815152"/>
        <c:axId val="346818288"/>
      </c:barChart>
      <c:catAx>
        <c:axId val="34681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6818288"/>
        <c:crosses val="autoZero"/>
        <c:auto val="1"/>
        <c:lblAlgn val="ctr"/>
        <c:lblOffset val="100"/>
        <c:tickLblSkip val="1"/>
        <c:tickMarkSkip val="1"/>
        <c:noMultiLvlLbl val="0"/>
      </c:catAx>
      <c:valAx>
        <c:axId val="346818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815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3059</c:v>
                </c:pt>
                <c:pt idx="5">
                  <c:v>3159</c:v>
                </c:pt>
                <c:pt idx="8">
                  <c:v>3294</c:v>
                </c:pt>
                <c:pt idx="11">
                  <c:v>3372</c:v>
                </c:pt>
                <c:pt idx="14">
                  <c:v>3279</c:v>
                </c:pt>
              </c:numCache>
            </c:numRef>
          </c:val>
          <c:extLst>
            <c:ext xmlns:c16="http://schemas.microsoft.com/office/drawing/2014/chart" uri="{C3380CC4-5D6E-409C-BE32-E72D297353CC}">
              <c16:uniqueId val="{00000000-3F78-4559-8D48-83878A05C4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78-4559-8D48-83878A05C4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143</c:v>
                </c:pt>
                <c:pt idx="3">
                  <c:v>140</c:v>
                </c:pt>
                <c:pt idx="6">
                  <c:v>138</c:v>
                </c:pt>
                <c:pt idx="9">
                  <c:v>135</c:v>
                </c:pt>
                <c:pt idx="12">
                  <c:v>128</c:v>
                </c:pt>
              </c:numCache>
            </c:numRef>
          </c:val>
          <c:extLst>
            <c:ext xmlns:c16="http://schemas.microsoft.com/office/drawing/2014/chart" uri="{C3380CC4-5D6E-409C-BE32-E72D297353CC}">
              <c16:uniqueId val="{00000002-3F78-4559-8D48-83878A05C4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6</c:v>
                </c:pt>
                <c:pt idx="6">
                  <c:v>22</c:v>
                </c:pt>
                <c:pt idx="9">
                  <c:v>15</c:v>
                </c:pt>
                <c:pt idx="12">
                  <c:v>14</c:v>
                </c:pt>
              </c:numCache>
            </c:numRef>
          </c:val>
          <c:extLst>
            <c:ext xmlns:c16="http://schemas.microsoft.com/office/drawing/2014/chart" uri="{C3380CC4-5D6E-409C-BE32-E72D297353CC}">
              <c16:uniqueId val="{00000003-3F78-4559-8D48-83878A05C4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618</c:v>
                </c:pt>
                <c:pt idx="3">
                  <c:v>584</c:v>
                </c:pt>
                <c:pt idx="6">
                  <c:v>548</c:v>
                </c:pt>
                <c:pt idx="9">
                  <c:v>667</c:v>
                </c:pt>
                <c:pt idx="12">
                  <c:v>918</c:v>
                </c:pt>
              </c:numCache>
            </c:numRef>
          </c:val>
          <c:extLst>
            <c:ext xmlns:c16="http://schemas.microsoft.com/office/drawing/2014/chart" uri="{C3380CC4-5D6E-409C-BE32-E72D297353CC}">
              <c16:uniqueId val="{00000004-3F78-4559-8D48-83878A05C4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78-4559-8D48-83878A05C4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78-4559-8D48-83878A05C4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2724</c:v>
                </c:pt>
                <c:pt idx="3">
                  <c:v>2759</c:v>
                </c:pt>
                <c:pt idx="6">
                  <c:v>2994</c:v>
                </c:pt>
                <c:pt idx="9">
                  <c:v>3022</c:v>
                </c:pt>
                <c:pt idx="12">
                  <c:v>2987</c:v>
                </c:pt>
              </c:numCache>
            </c:numRef>
          </c:val>
          <c:extLst>
            <c:ext xmlns:c16="http://schemas.microsoft.com/office/drawing/2014/chart" uri="{C3380CC4-5D6E-409C-BE32-E72D297353CC}">
              <c16:uniqueId val="{00000007-3F78-4559-8D48-83878A05C44A}"/>
            </c:ext>
          </c:extLst>
        </c:ser>
        <c:dLbls>
          <c:showLegendKey val="0"/>
          <c:showVal val="0"/>
          <c:showCatName val="0"/>
          <c:showSerName val="0"/>
          <c:showPercent val="0"/>
          <c:showBubbleSize val="0"/>
        </c:dLbls>
        <c:gapWidth val="100"/>
        <c:overlap val="100"/>
        <c:axId val="346816720"/>
        <c:axId val="346815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426</c:v>
                </c:pt>
                <c:pt idx="2">
                  <c:v>#N/A</c:v>
                </c:pt>
                <c:pt idx="3">
                  <c:v>#N/A</c:v>
                </c:pt>
                <c:pt idx="4">
                  <c:v>330</c:v>
                </c:pt>
                <c:pt idx="5">
                  <c:v>#N/A</c:v>
                </c:pt>
                <c:pt idx="6">
                  <c:v>#N/A</c:v>
                </c:pt>
                <c:pt idx="7">
                  <c:v>408</c:v>
                </c:pt>
                <c:pt idx="8">
                  <c:v>#N/A</c:v>
                </c:pt>
                <c:pt idx="9">
                  <c:v>#N/A</c:v>
                </c:pt>
                <c:pt idx="10">
                  <c:v>467</c:v>
                </c:pt>
                <c:pt idx="11">
                  <c:v>#N/A</c:v>
                </c:pt>
                <c:pt idx="12">
                  <c:v>#N/A</c:v>
                </c:pt>
                <c:pt idx="13">
                  <c:v>768</c:v>
                </c:pt>
                <c:pt idx="14">
                  <c:v>#N/A</c:v>
                </c:pt>
              </c:numCache>
            </c:numRef>
          </c:val>
          <c:smooth val="0"/>
          <c:extLst>
            <c:ext xmlns:c16="http://schemas.microsoft.com/office/drawing/2014/chart" uri="{C3380CC4-5D6E-409C-BE32-E72D297353CC}">
              <c16:uniqueId val="{00000008-3F78-4559-8D48-83878A05C44A}"/>
            </c:ext>
          </c:extLst>
        </c:ser>
        <c:dLbls>
          <c:showLegendKey val="0"/>
          <c:showVal val="0"/>
          <c:showCatName val="0"/>
          <c:showSerName val="0"/>
          <c:showPercent val="0"/>
          <c:showBubbleSize val="0"/>
        </c:dLbls>
        <c:marker val="1"/>
        <c:smooth val="0"/>
        <c:axId val="346816720"/>
        <c:axId val="346815544"/>
      </c:lineChart>
      <c:catAx>
        <c:axId val="34681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6815544"/>
        <c:crosses val="autoZero"/>
        <c:auto val="1"/>
        <c:lblAlgn val="ctr"/>
        <c:lblOffset val="100"/>
        <c:tickLblSkip val="1"/>
        <c:tickMarkSkip val="1"/>
        <c:noMultiLvlLbl val="0"/>
      </c:catAx>
      <c:valAx>
        <c:axId val="346815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81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25786</c:v>
                </c:pt>
                <c:pt idx="5">
                  <c:v>25239</c:v>
                </c:pt>
                <c:pt idx="8">
                  <c:v>24972</c:v>
                </c:pt>
                <c:pt idx="11">
                  <c:v>24225</c:v>
                </c:pt>
                <c:pt idx="14">
                  <c:v>23693</c:v>
                </c:pt>
              </c:numCache>
            </c:numRef>
          </c:val>
          <c:extLst>
            <c:ext xmlns:c16="http://schemas.microsoft.com/office/drawing/2014/chart" uri="{C3380CC4-5D6E-409C-BE32-E72D297353CC}">
              <c16:uniqueId val="{00000000-2DE4-4C27-B936-5C5AA35300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5127</c:v>
                </c:pt>
                <c:pt idx="5">
                  <c:v>5237</c:v>
                </c:pt>
                <c:pt idx="8">
                  <c:v>5409</c:v>
                </c:pt>
                <c:pt idx="11">
                  <c:v>5250</c:v>
                </c:pt>
                <c:pt idx="14">
                  <c:v>4871</c:v>
                </c:pt>
              </c:numCache>
            </c:numRef>
          </c:val>
          <c:extLst>
            <c:ext xmlns:c16="http://schemas.microsoft.com/office/drawing/2014/chart" uri="{C3380CC4-5D6E-409C-BE32-E72D297353CC}">
              <c16:uniqueId val="{00000001-2DE4-4C27-B936-5C5AA35300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13341</c:v>
                </c:pt>
                <c:pt idx="5">
                  <c:v>14320</c:v>
                </c:pt>
                <c:pt idx="8">
                  <c:v>12860</c:v>
                </c:pt>
                <c:pt idx="11">
                  <c:v>11745</c:v>
                </c:pt>
                <c:pt idx="14">
                  <c:v>11133</c:v>
                </c:pt>
              </c:numCache>
            </c:numRef>
          </c:val>
          <c:extLst>
            <c:ext xmlns:c16="http://schemas.microsoft.com/office/drawing/2014/chart" uri="{C3380CC4-5D6E-409C-BE32-E72D297353CC}">
              <c16:uniqueId val="{00000002-2DE4-4C27-B936-5C5AA35300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E4-4C27-B936-5C5AA35300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E4-4C27-B936-5C5AA35300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c:v>
                </c:pt>
                <c:pt idx="3">
                  <c:v>12</c:v>
                </c:pt>
                <c:pt idx="6">
                  <c:v>6</c:v>
                </c:pt>
                <c:pt idx="9">
                  <c:v>11</c:v>
                </c:pt>
                <c:pt idx="12">
                  <c:v>11</c:v>
                </c:pt>
              </c:numCache>
            </c:numRef>
          </c:val>
          <c:extLst>
            <c:ext xmlns:c16="http://schemas.microsoft.com/office/drawing/2014/chart" uri="{C3380CC4-5D6E-409C-BE32-E72D297353CC}">
              <c16:uniqueId val="{00000005-2DE4-4C27-B936-5C5AA35300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2312</c:v>
                </c:pt>
                <c:pt idx="3">
                  <c:v>2334</c:v>
                </c:pt>
                <c:pt idx="6">
                  <c:v>2481</c:v>
                </c:pt>
                <c:pt idx="9">
                  <c:v>2752</c:v>
                </c:pt>
                <c:pt idx="12">
                  <c:v>3102</c:v>
                </c:pt>
              </c:numCache>
            </c:numRef>
          </c:val>
          <c:extLst>
            <c:ext xmlns:c16="http://schemas.microsoft.com/office/drawing/2014/chart" uri="{C3380CC4-5D6E-409C-BE32-E72D297353CC}">
              <c16:uniqueId val="{00000006-2DE4-4C27-B936-5C5AA35300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169</c:v>
                </c:pt>
                <c:pt idx="3">
                  <c:v>175</c:v>
                </c:pt>
                <c:pt idx="6">
                  <c:v>166</c:v>
                </c:pt>
                <c:pt idx="9">
                  <c:v>152</c:v>
                </c:pt>
                <c:pt idx="12">
                  <c:v>138</c:v>
                </c:pt>
              </c:numCache>
            </c:numRef>
          </c:val>
          <c:extLst>
            <c:ext xmlns:c16="http://schemas.microsoft.com/office/drawing/2014/chart" uri="{C3380CC4-5D6E-409C-BE32-E72D297353CC}">
              <c16:uniqueId val="{00000007-2DE4-4C27-B936-5C5AA35300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8914</c:v>
                </c:pt>
                <c:pt idx="3">
                  <c:v>8527</c:v>
                </c:pt>
                <c:pt idx="6">
                  <c:v>7569</c:v>
                </c:pt>
                <c:pt idx="9">
                  <c:v>6623</c:v>
                </c:pt>
                <c:pt idx="12">
                  <c:v>6013</c:v>
                </c:pt>
              </c:numCache>
            </c:numRef>
          </c:val>
          <c:extLst>
            <c:ext xmlns:c16="http://schemas.microsoft.com/office/drawing/2014/chart" uri="{C3380CC4-5D6E-409C-BE32-E72D297353CC}">
              <c16:uniqueId val="{00000008-2DE4-4C27-B936-5C5AA35300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977</c:v>
                </c:pt>
                <c:pt idx="3">
                  <c:v>842</c:v>
                </c:pt>
                <c:pt idx="6">
                  <c:v>722</c:v>
                </c:pt>
                <c:pt idx="9">
                  <c:v>602</c:v>
                </c:pt>
                <c:pt idx="12">
                  <c:v>481</c:v>
                </c:pt>
              </c:numCache>
            </c:numRef>
          </c:val>
          <c:extLst>
            <c:ext xmlns:c16="http://schemas.microsoft.com/office/drawing/2014/chart" uri="{C3380CC4-5D6E-409C-BE32-E72D297353CC}">
              <c16:uniqueId val="{00000009-2DE4-4C27-B936-5C5AA35300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28302</c:v>
                </c:pt>
                <c:pt idx="3">
                  <c:v>29618</c:v>
                </c:pt>
                <c:pt idx="6">
                  <c:v>30341</c:v>
                </c:pt>
                <c:pt idx="9">
                  <c:v>29550</c:v>
                </c:pt>
                <c:pt idx="12">
                  <c:v>29094</c:v>
                </c:pt>
              </c:numCache>
            </c:numRef>
          </c:val>
          <c:extLst>
            <c:ext xmlns:c16="http://schemas.microsoft.com/office/drawing/2014/chart" uri="{C3380CC4-5D6E-409C-BE32-E72D297353CC}">
              <c16:uniqueId val="{0000000A-2DE4-4C27-B936-5C5AA3530064}"/>
            </c:ext>
          </c:extLst>
        </c:ser>
        <c:dLbls>
          <c:showLegendKey val="0"/>
          <c:showVal val="0"/>
          <c:showCatName val="0"/>
          <c:showSerName val="0"/>
          <c:showPercent val="0"/>
          <c:showBubbleSize val="0"/>
        </c:dLbls>
        <c:gapWidth val="100"/>
        <c:overlap val="100"/>
        <c:axId val="314796696"/>
        <c:axId val="314797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E4-4C27-B936-5C5AA3530064}"/>
            </c:ext>
          </c:extLst>
        </c:ser>
        <c:dLbls>
          <c:showLegendKey val="0"/>
          <c:showVal val="0"/>
          <c:showCatName val="0"/>
          <c:showSerName val="0"/>
          <c:showPercent val="0"/>
          <c:showBubbleSize val="0"/>
        </c:dLbls>
        <c:marker val="1"/>
        <c:smooth val="0"/>
        <c:axId val="314796696"/>
        <c:axId val="314797088"/>
      </c:lineChart>
      <c:catAx>
        <c:axId val="314796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4797088"/>
        <c:crosses val="autoZero"/>
        <c:auto val="1"/>
        <c:lblAlgn val="ctr"/>
        <c:lblOffset val="100"/>
        <c:tickLblSkip val="1"/>
        <c:tickMarkSkip val="1"/>
        <c:noMultiLvlLbl val="0"/>
      </c:catAx>
      <c:valAx>
        <c:axId val="314797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796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5901</c:v>
                </c:pt>
                <c:pt idx="1">
                  <c:v>4219</c:v>
                </c:pt>
                <c:pt idx="2">
                  <c:v>3384</c:v>
                </c:pt>
              </c:numCache>
            </c:numRef>
          </c:val>
          <c:extLst>
            <c:ext xmlns:c16="http://schemas.microsoft.com/office/drawing/2014/chart" uri="{C3380CC4-5D6E-409C-BE32-E72D297353CC}">
              <c16:uniqueId val="{00000000-0470-49BE-B43E-F252D0F1BB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1201</c:v>
                </c:pt>
                <c:pt idx="1">
                  <c:v>1301</c:v>
                </c:pt>
                <c:pt idx="2">
                  <c:v>954</c:v>
                </c:pt>
              </c:numCache>
            </c:numRef>
          </c:val>
          <c:extLst>
            <c:ext xmlns:c16="http://schemas.microsoft.com/office/drawing/2014/chart" uri="{C3380CC4-5D6E-409C-BE32-E72D297353CC}">
              <c16:uniqueId val="{00000001-0470-49BE-B43E-F252D0F1BB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10370</c:v>
                </c:pt>
                <c:pt idx="1">
                  <c:v>7788</c:v>
                </c:pt>
                <c:pt idx="2">
                  <c:v>5519</c:v>
                </c:pt>
              </c:numCache>
            </c:numRef>
          </c:val>
          <c:extLst>
            <c:ext xmlns:c16="http://schemas.microsoft.com/office/drawing/2014/chart" uri="{C3380CC4-5D6E-409C-BE32-E72D297353CC}">
              <c16:uniqueId val="{00000002-0470-49BE-B43E-F252D0F1BB38}"/>
            </c:ext>
          </c:extLst>
        </c:ser>
        <c:dLbls>
          <c:showLegendKey val="0"/>
          <c:showVal val="0"/>
          <c:showCatName val="0"/>
          <c:showSerName val="0"/>
          <c:showPercent val="0"/>
          <c:showBubbleSize val="0"/>
        </c:dLbls>
        <c:gapWidth val="120"/>
        <c:overlap val="100"/>
        <c:axId val="314799048"/>
        <c:axId val="314799440"/>
      </c:barChart>
      <c:catAx>
        <c:axId val="314799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4799440"/>
        <c:crosses val="autoZero"/>
        <c:auto val="1"/>
        <c:lblAlgn val="ctr"/>
        <c:lblOffset val="100"/>
        <c:tickLblSkip val="1"/>
        <c:tickMarkSkip val="1"/>
        <c:noMultiLvlLbl val="0"/>
      </c:catAx>
      <c:valAx>
        <c:axId val="314799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4799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{18D8B2EF-0166-4C26-93F2-E8D72C99ABF8}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AE1-4A55-9655-7427DB793A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{37A3CF9C-C26F-408C-A836-53E32BBC0EFC}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E1-4A55-9655-7427DB793A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{8A64B355-6545-41ED-80D6-0604FD4A6849}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E1-4A55-9655-7427DB793A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{4B1B2EA2-C25A-41BE-8FE4-DD564C34E628}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E1-4A55-9655-7427DB793A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{8AF2E769-76AA-40C8-BBAE-0EFF7AC22349}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E1-4A55-9655-7427DB793AC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{80549396-7CD5-409B-B639-305DFEF9EFF2}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AE1-4A55-9655-7427DB793AC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{EFCDFCC4-DFF2-4DD4-86E5-637E1B9629F7}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AE1-4A55-9655-7427DB793AC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{2C66A91F-0150-41EA-85CE-7F3826FCA6F4}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AE1-4A55-9655-7427DB793AC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{F1BEBBD9-E1DB-4667-8123-0147DB566851}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AE1-4A55-9655-7427DB793A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36.5</c:v>
                </c:pt>
                <c:pt idx="8">
                  <c:v>35.299999999999997</c:v>
                </c:pt>
                <c:pt idx="16">
                  <c:v>35.4</c:v>
                </c:pt>
                <c:pt idx="24">
                  <c:v>35.6</c:v>
                </c:pt>
                <c:pt idx="32">
                  <c:v>31.5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AE1-4A55-9655-7427DB793A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{6472BD30-13BA-43FD-B90D-751B69EAECA7}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AE1-4A55-9655-7427DB793A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{D45EE639-FACC-4FEB-8C94-ED755775D8F7}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E1-4A55-9655-7427DB793A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{C61EE7DC-9303-4F85-96A4-0C072694B1D4}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E1-4A55-9655-7427DB793A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{73AE834E-48D3-47FF-A22C-ED76FFD48AC6}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E1-4A55-9655-7427DB793A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{3D79AB1E-FE23-45AA-B6DB-F7C83F500CF5}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E1-4A55-9655-7427DB793AC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{2C97030F-21B3-459C-AA04-0E911DCD3E4D}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AE1-4A55-9655-7427DB793AC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{300160E5-7089-40D1-8FC6-0199724208AD}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AE1-4A55-9655-7427DB793AC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{0ED633A5-C9A2-4BD9-A0C6-AFCEA1D383CB}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AE1-4A55-9655-7427DB793AC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{4BA1BCC6-30B0-4532-91DC-4007C726378D}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AE1-4A55-9655-7427DB793A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1AE1-4A55-9655-7427DB793ACB}"/>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{6AE87292-DE3F-4A6A-8DD1-29AE5161B159}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BC6-4449-BE71-A44AC56C3E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{EC6A5B8F-B9A6-4F61-9DF1-8EAC341ABF4E}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C6-4449-BE71-A44AC56C3E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{8BDE82F3-36C3-4DED-9A02-AC686B23CA1C}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C6-4449-BE71-A44AC56C3E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{246C332A-0763-4015-BAF7-8C498A368FB4}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C6-4449-BE71-A44AC56C3E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{F264AF63-C1C9-4818-975B-C3D11AB2D6B4}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C6-4449-BE71-A44AC56C3E3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{5571BB80-A716-4D7D-864E-22B8CEC60FBB}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BC6-4449-BE71-A44AC56C3E3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{3804F497-200D-4282-B530-502A89CB585E}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BC6-4449-BE71-A44AC56C3E3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{B07280AF-69BA-488F-90EF-5DF3718F37E4}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BC6-4449-BE71-A44AC56C3E3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{C3415C3F-2EC7-4C49-B5EC-CE5DEA173A9A}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BC6-4449-BE71-A44AC56C3E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3.9</c:v>
                </c:pt>
                <c:pt idx="16">
                  <c:v>2.9</c:v>
                </c:pt>
                <c:pt idx="24">
                  <c:v>3</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BC6-4449-BE71-A44AC56C3E3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{3B224B78-F5E9-4F24-9DF5-3494AF10C838}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BC6-4449-BE71-A44AC56C3E3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{7D6935E3-8B20-4347-9289-52E7BF7916C9}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C6-4449-BE71-A44AC56C3E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{5FF4F2CA-D606-41B5-8603-2659BD98F33D}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C6-4449-BE71-A44AC56C3E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{3FA2BC13-8093-49DD-A1AC-8B99A7E4973C}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C6-4449-BE71-A44AC56C3E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{8095B47F-942F-405F-9322-F150C6D91FFD}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C6-4449-BE71-A44AC56C3E3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{CE246DB0-39CC-49F6-A0E3-B03B8078CE74}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BC6-4449-BE71-A44AC56C3E3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{7DC9CF93-3A4F-43F5-903E-ED2ACC9DBD33}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BC6-4449-BE71-A44AC56C3E3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{D939693A-8DF7-4E05-9F20-008AC7B03C91}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BC6-4449-BE71-A44AC56C3E3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{38A09400-DE6A-4142-B7E8-C9DA8DF1EC66}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BC6-4449-BE71-A44AC56C3E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7BC6-4449-BE71-A44AC56C3E34}"/>
            </c:ext>
          </c:extLst>
        </c:ser>
        <c:dLbls>
          <c:showLegendKey val="0"/>
          <c:showVal val="1"/>
          <c:showCatName val="0"/>
          <c:showSerName val="0"/>
          <c:showPercent val="0"/>
          <c:showBubbleSize val="0"/>
        </c:dLbls>
        <c:axId val="84219776"/>
        <c:axId val="84234240"/>
      </c:scatterChart>
      <c:valAx>
        <c:axId val="84219776"/>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年度の実質公債費比率の分子は</a:t>
          </a:r>
          <a:r>
            <a:rPr kumimoji="1" lang="en-US" altLang="ja-JP" sz="1400">
              <a:solidFill>
                <a:sysClr val="windowText" lastClr="000000"/>
              </a:solidFill>
              <a:latin typeface="ＭＳ ゴシック" pitchFamily="49" charset="-128"/>
              <a:ea typeface="ＭＳ ゴシック" pitchFamily="49" charset="-128"/>
            </a:rPr>
            <a:t>768</a:t>
          </a:r>
          <a:r>
            <a:rPr kumimoji="1" lang="ja-JP" altLang="en-US" sz="1400">
              <a:solidFill>
                <a:sysClr val="windowText" lastClr="000000"/>
              </a:solidFill>
              <a:latin typeface="ＭＳ ゴシック" pitchFamily="49" charset="-128"/>
              <a:ea typeface="ＭＳ ゴシック" pitchFamily="49" charset="-128"/>
            </a:rPr>
            <a:t>百万円となり、前年度より</a:t>
          </a:r>
          <a:r>
            <a:rPr kumimoji="1" lang="en-US" altLang="ja-JP" sz="1400">
              <a:solidFill>
                <a:sysClr val="windowText" lastClr="000000"/>
              </a:solidFill>
              <a:latin typeface="ＭＳ ゴシック" pitchFamily="49" charset="-128"/>
              <a:ea typeface="ＭＳ ゴシック" pitchFamily="49" charset="-128"/>
            </a:rPr>
            <a:t>301</a:t>
          </a:r>
          <a:r>
            <a:rPr kumimoji="1" lang="ja-JP" altLang="en-US" sz="1400">
              <a:solidFill>
                <a:sysClr val="windowText" lastClr="000000"/>
              </a:solidFill>
              <a:latin typeface="ＭＳ ゴシック" pitchFamily="49" charset="-128"/>
              <a:ea typeface="ＭＳ ゴシック" pitchFamily="49" charset="-128"/>
            </a:rPr>
            <a:t>百万円の増となった。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現時点では、一般会計等、公営企業（水道事業会計、下水道事業等会計）ともに起債残高が大幅に増える見通しはないことから、同分子額について当面は現状程度の水準で推移することが見込まれる。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年度の将来負担比率算定における分子（将来負担額から充当可能財源額を控除した額）は、▲</a:t>
          </a:r>
          <a:r>
            <a:rPr kumimoji="1" lang="en-US" altLang="ja-JP" sz="1400">
              <a:solidFill>
                <a:sysClr val="windowText" lastClr="000000"/>
              </a:solidFill>
              <a:latin typeface="ＭＳ ゴシック" pitchFamily="49" charset="-128"/>
              <a:ea typeface="ＭＳ ゴシック" pitchFamily="49" charset="-128"/>
            </a:rPr>
            <a:t>856</a:t>
          </a:r>
          <a:r>
            <a:rPr kumimoji="1" lang="ja-JP" altLang="en-US" sz="1400">
              <a:solidFill>
                <a:sysClr val="windowText" lastClr="000000"/>
              </a:solidFill>
              <a:latin typeface="ＭＳ ゴシック" pitchFamily="49" charset="-128"/>
              <a:ea typeface="ＭＳ ゴシック" pitchFamily="49" charset="-128"/>
            </a:rPr>
            <a:t>百万円となった。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額については、地方債現在高が引き続き高水準にあるとともに、将来負担額から控除される充当可能財源のうち充当可能基金には、東日本大震災以降、震災復興特別交付税が含まれていることに留意し、今後も健全な財政運営に取り組んで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宮城県名取市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百万円積み立て、また、東日本大震災復興交付金の財源として国から交付された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百万円を「東日本大震災復興交付金基金」に積み立てたほか、ふるさと寄附として受納した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百万円を「ふるさと寄附基金」に積み立てた一方で、「財政調整基金」を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1,985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百万円、「減債基金」を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百万円取り崩したほか、東日本大震災関連復興事業の進展に伴い、「東日本大震災復興交付金基金」を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3,686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百万円、「災害復興基金」を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3,451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9,856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百万円のうち、復旧・復興事業分が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4,177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百万円となっており、全体の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％を占めている。復旧・復興事業の進展に伴い、令和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年度にも復興交付金等の返還により大幅に減少する見込みである。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①市営住宅建設基金：市営住宅及び協働施設の建設、修繕及び改良等に資するため設置したもの。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②ふるさと寄附基金：寄附を通して、多くの人が参加するまちづくりを進めるため設置したもの。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③災害復興基金：東日本大震災に係る寄付金、東日本大震災復興基金交付金等を財源として、災害復興事業等に充てるため設置したもの。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④ふるさと振興基金：地域の特性を活かし、個性的で魅力あるふるさとづくりを進めるため設置したもの。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⑤ふるさと水と土保全基金：土地改良施設の機能を適正に維持・発揮させるための集落共同活動を強化・支援するため設置したもの。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①災害公営住宅建設に係る起債の償還及び維持管理費として、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百万円を充当した一方で、交付された復興交付金等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②愛島児童センター園庭整備事業やその他の事業の財源として、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百万円を充当した一方で、採納したふるさと寄附金等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③災害復興事業等の財源として、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百万円を充当した一方で、災害復興として受納した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④環境保全事業（トレイルセンター運営協議会負担金）の財源として、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⑤八間堀サイフォンの管理費として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③：令和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年度には、復旧・復興事業の完了に伴い大幅に減少する予定となっている。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①、②、④、⑤：現状の管理運営を維持する。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復旧・復興事業の進展に伴い、取り崩し額が増加したことによる減。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通常分のほかに震災復興特別交付税などの復旧・復興分をあわせて管理している。令和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年度で下水道事業等会計への繰出金（除却費分）の支出を終えることから、令和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年度以降の取崩額のほとんどが通常分となる見込みである。なお、令和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年度末時点において通常分は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2,145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百万円で、標準財政規模の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％程度となっている。明確な基準は定めていないが、災害への備えや過去の実績額等を踏まえ、現在の水準で不足はないものと捉えている。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百万円積立てた一方で、繰上償還等のために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百万円取り崩したことによる減。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年度に満期一括型償還の返済があることから、大きく減少する見込みであるが、財政調整基金とのバランスを考慮し管理運営していく。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79,655
79,229
98.18
54,500,624
51,379,598
1,481,918
16,240,059
29,220,859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有形固定資産減価償却率は</a:t>
          </a:r>
          <a:r>
            <a:rPr kumimoji="1" lang="en-US" altLang="ja-JP" sz="1100">
              <a:solidFill>
                <a:schemeClr val="tx1"/>
              </a:solidFill>
              <a:effectLst/>
              <a:latin typeface="+mn-lt"/>
              <a:ea typeface="+mn-ea"/>
              <a:cs typeface="+mn-cs"/>
            </a:rPr>
            <a:t>31.5%</a:t>
          </a:r>
          <a:r>
            <a:rPr kumimoji="1" lang="ja-JP" altLang="ja-JP" sz="1100">
              <a:solidFill>
                <a:schemeClr val="tx1"/>
              </a:solidFill>
              <a:effectLst/>
              <a:latin typeface="+mn-lt"/>
              <a:ea typeface="+mn-ea"/>
              <a:cs typeface="+mn-cs"/>
            </a:rPr>
            <a:t>と、類似団体平均に比べ、低い指標を示している。これについては、平成</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年度に発生した東日本大震災の影響により、老朽化した施設等の多くを除却したことや、それに伴い、新たな施設等を多く整備したことに起因するものと捉えている。</a:t>
          </a:r>
          <a:endParaRPr lang="ja-JP" altLang="ja-JP">
            <a:solidFill>
              <a:schemeClr val="tx1"/>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6" name="フローチャート: 判断 85"/>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7" name="フローチャート: 判断 86"/>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27668</xdr:rowOff>
    </xdr:from>
    <xdr:to>
      <xdr:col>23</xdr:col>
      <xdr:colOff>136525</xdr:colOff>
      <xdr:row>26</xdr:row>
      <xdr:rowOff>129268</xdr:rowOff>
    </xdr:to>
    <xdr:sp macro="" textlink="">
      <xdr:nvSpPr>
        <xdr:cNvPr id="93" name="楕円 92"/>
        <xdr:cNvSpPr/>
      </xdr:nvSpPr>
      <xdr:spPr>
        <a:xfrm>
          <a:off x="4711700" y="52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152145</xdr:rowOff>
    </xdr:from>
    <xdr:ext cx="405111" cy="259045"/>
    <xdr:sp macro="" textlink="">
      <xdr:nvSpPr>
        <xdr:cNvPr id="94" name="有形固定資産減価償却率該当値テキスト"/>
        <xdr:cNvSpPr txBox="1"/>
      </xdr:nvSpPr>
      <xdr:spPr>
        <a:xfrm>
          <a:off x="4813300" y="5209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154124</xdr:rowOff>
    </xdr:from>
    <xdr:to>
      <xdr:col>19</xdr:col>
      <xdr:colOff>187325</xdr:colOff>
      <xdr:row>27</xdr:row>
      <xdr:rowOff>84274</xdr:rowOff>
    </xdr:to>
    <xdr:sp macro="" textlink="">
      <xdr:nvSpPr>
        <xdr:cNvPr id="95" name="楕円 94"/>
        <xdr:cNvSpPr/>
      </xdr:nvSpPr>
      <xdr:spPr>
        <a:xfrm>
          <a:off x="4000500" y="53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78468</xdr:rowOff>
    </xdr:from>
    <xdr:to>
      <xdr:col>23</xdr:col>
      <xdr:colOff>85725</xdr:colOff>
      <xdr:row>27</xdr:row>
      <xdr:rowOff>33474</xdr:rowOff>
    </xdr:to>
    <xdr:cxnSp macro="">
      <xdr:nvCxnSpPr>
        <xdr:cNvPr id="96" name="直線コネクタ 95"/>
        <xdr:cNvCxnSpPr/>
      </xdr:nvCxnSpPr>
      <xdr:spPr>
        <a:xfrm flipV="1">
          <a:off x="4051300" y="5307693"/>
          <a:ext cx="711200" cy="1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147955</xdr:rowOff>
    </xdr:from>
    <xdr:to>
      <xdr:col>15</xdr:col>
      <xdr:colOff>187325</xdr:colOff>
      <xdr:row>27</xdr:row>
      <xdr:rowOff>78105</xdr:rowOff>
    </xdr:to>
    <xdr:sp macro="" textlink="">
      <xdr:nvSpPr>
        <xdr:cNvPr id="97" name="楕円 96"/>
        <xdr:cNvSpPr/>
      </xdr:nvSpPr>
      <xdr:spPr>
        <a:xfrm>
          <a:off x="3238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27305</xdr:rowOff>
    </xdr:from>
    <xdr:to>
      <xdr:col>19</xdr:col>
      <xdr:colOff>136525</xdr:colOff>
      <xdr:row>27</xdr:row>
      <xdr:rowOff>33474</xdr:rowOff>
    </xdr:to>
    <xdr:cxnSp macro="">
      <xdr:nvCxnSpPr>
        <xdr:cNvPr id="98" name="直線コネクタ 97"/>
        <xdr:cNvCxnSpPr/>
      </xdr:nvCxnSpPr>
      <xdr:spPr>
        <a:xfrm>
          <a:off x="3289300" y="5427980"/>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144871</xdr:rowOff>
    </xdr:from>
    <xdr:to>
      <xdr:col>11</xdr:col>
      <xdr:colOff>187325</xdr:colOff>
      <xdr:row>27</xdr:row>
      <xdr:rowOff>75021</xdr:rowOff>
    </xdr:to>
    <xdr:sp macro="" textlink="">
      <xdr:nvSpPr>
        <xdr:cNvPr id="99" name="楕円 98"/>
        <xdr:cNvSpPr/>
      </xdr:nvSpPr>
      <xdr:spPr>
        <a:xfrm>
          <a:off x="2476500" y="537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24221</xdr:rowOff>
    </xdr:from>
    <xdr:to>
      <xdr:col>15</xdr:col>
      <xdr:colOff>136525</xdr:colOff>
      <xdr:row>27</xdr:row>
      <xdr:rowOff>27305</xdr:rowOff>
    </xdr:to>
    <xdr:cxnSp macro="">
      <xdr:nvCxnSpPr>
        <xdr:cNvPr id="100" name="直線コネクタ 99"/>
        <xdr:cNvCxnSpPr/>
      </xdr:nvCxnSpPr>
      <xdr:spPr>
        <a:xfrm>
          <a:off x="2527300" y="542489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10432</xdr:rowOff>
    </xdr:from>
    <xdr:to>
      <xdr:col>7</xdr:col>
      <xdr:colOff>187325</xdr:colOff>
      <xdr:row>27</xdr:row>
      <xdr:rowOff>112032</xdr:rowOff>
    </xdr:to>
    <xdr:sp macro="" textlink="">
      <xdr:nvSpPr>
        <xdr:cNvPr id="101" name="楕円 100"/>
        <xdr:cNvSpPr/>
      </xdr:nvSpPr>
      <xdr:spPr>
        <a:xfrm>
          <a:off x="1714500" y="54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24221</xdr:rowOff>
    </xdr:from>
    <xdr:to>
      <xdr:col>11</xdr:col>
      <xdr:colOff>136525</xdr:colOff>
      <xdr:row>27</xdr:row>
      <xdr:rowOff>61232</xdr:rowOff>
    </xdr:to>
    <xdr:cxnSp macro="">
      <xdr:nvCxnSpPr>
        <xdr:cNvPr id="102" name="直線コネクタ 101"/>
        <xdr:cNvCxnSpPr/>
      </xdr:nvCxnSpPr>
      <xdr:spPr>
        <a:xfrm flipV="1">
          <a:off x="1765300" y="542489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103" name="n_1aveValue有形固定資産減価償却率"/>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104" name="n_2aveValue有形固定資産減価償却率"/>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5" name="n_3aveValue有形固定資産減価償却率"/>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106" name="n_4aveValue有形固定資産減価償却率"/>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100801</xdr:rowOff>
    </xdr:from>
    <xdr:ext cx="405111" cy="259045"/>
    <xdr:sp macro="" textlink="">
      <xdr:nvSpPr>
        <xdr:cNvPr id="107" name="n_1mainValue有形固定資産減価償却率"/>
        <xdr:cNvSpPr txBox="1"/>
      </xdr:nvSpPr>
      <xdr:spPr>
        <a:xfrm>
          <a:off x="3836044" y="515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94632</xdr:rowOff>
    </xdr:from>
    <xdr:ext cx="405111" cy="259045"/>
    <xdr:sp macro="" textlink="">
      <xdr:nvSpPr>
        <xdr:cNvPr id="108" name="n_2mainValue有形固定資産減価償却率"/>
        <xdr:cNvSpPr txBox="1"/>
      </xdr:nvSpPr>
      <xdr:spPr>
        <a:xfrm>
          <a:off x="3086744" y="51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91548</xdr:rowOff>
    </xdr:from>
    <xdr:ext cx="405111" cy="259045"/>
    <xdr:sp macro="" textlink="">
      <xdr:nvSpPr>
        <xdr:cNvPr id="109" name="n_3mainValue有形固定資産減価償却率"/>
        <xdr:cNvSpPr txBox="1"/>
      </xdr:nvSpPr>
      <xdr:spPr>
        <a:xfrm>
          <a:off x="2324744" y="514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128559</xdr:rowOff>
    </xdr:from>
    <xdr:ext cx="405111" cy="259045"/>
    <xdr:sp macro="" textlink="">
      <xdr:nvSpPr>
        <xdr:cNvPr id="110" name="n_4mainValue有形固定資産減価償却率"/>
        <xdr:cNvSpPr txBox="1"/>
      </xdr:nvSpPr>
      <xdr:spPr>
        <a:xfrm>
          <a:off x="1562744" y="518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債務償還比率は</a:t>
          </a:r>
          <a:r>
            <a:rPr kumimoji="1" lang="en-US" altLang="ja-JP" sz="1100">
              <a:solidFill>
                <a:schemeClr val="tx1"/>
              </a:solidFill>
              <a:effectLst/>
              <a:latin typeface="+mn-lt"/>
              <a:ea typeface="+mn-ea"/>
              <a:cs typeface="+mn-cs"/>
            </a:rPr>
            <a:t>666.2</a:t>
          </a:r>
          <a:r>
            <a:rPr kumimoji="1" lang="ja-JP" altLang="ja-JP" sz="1100">
              <a:solidFill>
                <a:schemeClr val="tx1"/>
              </a:solidFill>
              <a:effectLst/>
              <a:latin typeface="+mn-lt"/>
              <a:ea typeface="+mn-ea"/>
              <a:cs typeface="+mn-cs"/>
            </a:rPr>
            <a:t>％と、類似団体平均を</a:t>
          </a:r>
          <a:r>
            <a:rPr kumimoji="1" lang="ja-JP" altLang="en-US" sz="1100">
              <a:solidFill>
                <a:schemeClr val="tx1"/>
              </a:solidFill>
              <a:effectLst/>
              <a:latin typeface="+mn-lt"/>
              <a:ea typeface="+mn-ea"/>
              <a:cs typeface="+mn-cs"/>
            </a:rPr>
            <a:t>上</a:t>
          </a:r>
          <a:r>
            <a:rPr kumimoji="1" lang="ja-JP" altLang="ja-JP" sz="1100">
              <a:solidFill>
                <a:schemeClr val="tx1"/>
              </a:solidFill>
              <a:effectLst/>
              <a:latin typeface="+mn-lt"/>
              <a:ea typeface="+mn-ea"/>
              <a:cs typeface="+mn-cs"/>
            </a:rPr>
            <a:t>回っている。</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これについては、比率の分母を構成する</a:t>
          </a:r>
          <a:r>
            <a:rPr kumimoji="1" lang="ja-JP" altLang="ja-JP" sz="1100">
              <a:solidFill>
                <a:schemeClr val="dk1"/>
              </a:solidFill>
              <a:effectLst/>
              <a:latin typeface="+mn-lt"/>
              <a:ea typeface="+mn-ea"/>
              <a:cs typeface="+mn-cs"/>
            </a:rPr>
            <a:t>経常経費充当一般財源の額が前年度</a:t>
          </a:r>
          <a:r>
            <a:rPr kumimoji="1" lang="ja-JP" altLang="en-US" sz="1100">
              <a:solidFill>
                <a:schemeClr val="dk1"/>
              </a:solidFill>
              <a:effectLst/>
              <a:latin typeface="+mn-lt"/>
              <a:ea typeface="+mn-ea"/>
              <a:cs typeface="+mn-cs"/>
            </a:rPr>
            <a:t>か</a:t>
          </a:r>
          <a:r>
            <a:rPr kumimoji="1" lang="ja-JP" altLang="ja-JP" sz="1100">
              <a:solidFill>
                <a:schemeClr val="dk1"/>
              </a:solidFill>
              <a:effectLst/>
              <a:latin typeface="+mn-lt"/>
              <a:ea typeface="+mn-ea"/>
              <a:cs typeface="+mn-cs"/>
            </a:rPr>
            <a:t>ら増加し</a:t>
          </a:r>
          <a:r>
            <a:rPr kumimoji="1" lang="ja-JP" altLang="en-US" sz="1100">
              <a:solidFill>
                <a:schemeClr val="dk1"/>
              </a:solidFill>
              <a:effectLst/>
              <a:latin typeface="+mn-lt"/>
              <a:ea typeface="+mn-ea"/>
              <a:cs typeface="+mn-cs"/>
            </a:rPr>
            <a:t>、分母の値が昨年度より小さくなった結果比率が上昇している</a:t>
          </a:r>
          <a:r>
            <a:rPr kumimoji="1" lang="ja-JP" altLang="ja-JP" sz="1100">
              <a:solidFill>
                <a:schemeClr val="dk1"/>
              </a:solidFill>
              <a:effectLst/>
              <a:latin typeface="+mn-lt"/>
              <a:ea typeface="+mn-ea"/>
              <a:cs typeface="+mn-cs"/>
            </a:rPr>
            <a:t>。増加要因は、復興事業完了に伴う維持管理費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の増や、会計年度任用職員の期末手当等の増、物件費及び扶助費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伸び</a:t>
          </a:r>
          <a:r>
            <a:rPr kumimoji="1" lang="ja-JP" altLang="en-US" sz="1100">
              <a:solidFill>
                <a:schemeClr val="dk1"/>
              </a:solidFill>
              <a:effectLst/>
              <a:latin typeface="+mn-lt"/>
              <a:ea typeface="+mn-ea"/>
              <a:cs typeface="+mn-cs"/>
            </a:rPr>
            <a:t>たことに起因するものと捉えて</a:t>
          </a:r>
          <a:r>
            <a:rPr kumimoji="1" lang="ja-JP" altLang="ja-JP" sz="1100">
              <a:solidFill>
                <a:schemeClr val="dk1"/>
              </a:solidFill>
              <a:effectLst/>
              <a:latin typeface="+mn-lt"/>
              <a:ea typeface="+mn-ea"/>
              <a:cs typeface="+mn-cs"/>
            </a:rPr>
            <a:t>いる。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solidFill>
              <a:srgbClr val="FF0000"/>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44" name="債務償還比率平均値テキスト"/>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8" name="フローチャート: 判断 147"/>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9" name="フローチャート: 判断 148"/>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146078</xdr:rowOff>
    </xdr:from>
    <xdr:to>
      <xdr:col>76</xdr:col>
      <xdr:colOff>73025</xdr:colOff>
      <xdr:row>31</xdr:row>
      <xdr:rowOff>76228</xdr:rowOff>
    </xdr:to>
    <xdr:sp macro="" textlink="">
      <xdr:nvSpPr>
        <xdr:cNvPr id="155" name="楕円 154"/>
        <xdr:cNvSpPr/>
      </xdr:nvSpPr>
      <xdr:spPr>
        <a:xfrm>
          <a:off x="14744700" y="606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124505</xdr:rowOff>
    </xdr:from>
    <xdr:ext cx="469744" cy="259045"/>
    <xdr:sp macro="" textlink="">
      <xdr:nvSpPr>
        <xdr:cNvPr id="156" name="債務償還比率該当値テキスト"/>
        <xdr:cNvSpPr txBox="1"/>
      </xdr:nvSpPr>
      <xdr:spPr>
        <a:xfrm>
          <a:off x="14846300" y="603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40887</xdr:rowOff>
    </xdr:from>
    <xdr:to>
      <xdr:col>72</xdr:col>
      <xdr:colOff>123825</xdr:colOff>
      <xdr:row>30</xdr:row>
      <xdr:rowOff>142487</xdr:rowOff>
    </xdr:to>
    <xdr:sp macro="" textlink="">
      <xdr:nvSpPr>
        <xdr:cNvPr id="157" name="楕円 156"/>
        <xdr:cNvSpPr/>
      </xdr:nvSpPr>
      <xdr:spPr>
        <a:xfrm>
          <a:off x="14033500" y="59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91687</xdr:rowOff>
    </xdr:from>
    <xdr:to>
      <xdr:col>76</xdr:col>
      <xdr:colOff>22225</xdr:colOff>
      <xdr:row>31</xdr:row>
      <xdr:rowOff>25428</xdr:rowOff>
    </xdr:to>
    <xdr:cxnSp macro="">
      <xdr:nvCxnSpPr>
        <xdr:cNvPr id="158" name="直線コネクタ 157"/>
        <xdr:cNvCxnSpPr/>
      </xdr:nvCxnSpPr>
      <xdr:spPr>
        <a:xfrm>
          <a:off x="14084300" y="6006712"/>
          <a:ext cx="711200" cy="10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7303</xdr:rowOff>
    </xdr:from>
    <xdr:to>
      <xdr:col>68</xdr:col>
      <xdr:colOff>123825</xdr:colOff>
      <xdr:row>30</xdr:row>
      <xdr:rowOff>108903</xdr:rowOff>
    </xdr:to>
    <xdr:sp macro="" textlink="">
      <xdr:nvSpPr>
        <xdr:cNvPr id="159" name="楕円 158"/>
        <xdr:cNvSpPr/>
      </xdr:nvSpPr>
      <xdr:spPr>
        <a:xfrm>
          <a:off x="13271500" y="5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58103</xdr:rowOff>
    </xdr:from>
    <xdr:to>
      <xdr:col>72</xdr:col>
      <xdr:colOff>73025</xdr:colOff>
      <xdr:row>30</xdr:row>
      <xdr:rowOff>91687</xdr:rowOff>
    </xdr:to>
    <xdr:cxnSp macro="">
      <xdr:nvCxnSpPr>
        <xdr:cNvPr id="160" name="直線コネクタ 159"/>
        <xdr:cNvCxnSpPr/>
      </xdr:nvCxnSpPr>
      <xdr:spPr>
        <a:xfrm>
          <a:off x="13322300" y="5973128"/>
          <a:ext cx="762000" cy="3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148406</xdr:rowOff>
    </xdr:from>
    <xdr:to>
      <xdr:col>64</xdr:col>
      <xdr:colOff>123825</xdr:colOff>
      <xdr:row>30</xdr:row>
      <xdr:rowOff>78556</xdr:rowOff>
    </xdr:to>
    <xdr:sp macro="" textlink="">
      <xdr:nvSpPr>
        <xdr:cNvPr id="161" name="楕円 160"/>
        <xdr:cNvSpPr/>
      </xdr:nvSpPr>
      <xdr:spPr>
        <a:xfrm>
          <a:off x="12509500" y="58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27756</xdr:rowOff>
    </xdr:from>
    <xdr:to>
      <xdr:col>68</xdr:col>
      <xdr:colOff>73025</xdr:colOff>
      <xdr:row>30</xdr:row>
      <xdr:rowOff>58103</xdr:rowOff>
    </xdr:to>
    <xdr:cxnSp macro="">
      <xdr:nvCxnSpPr>
        <xdr:cNvPr id="162" name="直線コネクタ 161"/>
        <xdr:cNvCxnSpPr/>
      </xdr:nvCxnSpPr>
      <xdr:spPr>
        <a:xfrm>
          <a:off x="12560300" y="5942781"/>
          <a:ext cx="762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132934</xdr:rowOff>
    </xdr:from>
    <xdr:to>
      <xdr:col>60</xdr:col>
      <xdr:colOff>123825</xdr:colOff>
      <xdr:row>30</xdr:row>
      <xdr:rowOff>63084</xdr:rowOff>
    </xdr:to>
    <xdr:sp macro="" textlink="">
      <xdr:nvSpPr>
        <xdr:cNvPr id="163" name="楕円 162"/>
        <xdr:cNvSpPr/>
      </xdr:nvSpPr>
      <xdr:spPr>
        <a:xfrm>
          <a:off x="11747500" y="587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12284</xdr:rowOff>
    </xdr:from>
    <xdr:to>
      <xdr:col>64</xdr:col>
      <xdr:colOff>73025</xdr:colOff>
      <xdr:row>30</xdr:row>
      <xdr:rowOff>27756</xdr:rowOff>
    </xdr:to>
    <xdr:cxnSp macro="">
      <xdr:nvCxnSpPr>
        <xdr:cNvPr id="164" name="直線コネクタ 163"/>
        <xdr:cNvCxnSpPr/>
      </xdr:nvCxnSpPr>
      <xdr:spPr>
        <a:xfrm>
          <a:off x="11798300" y="5927309"/>
          <a:ext cx="762000" cy="1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5" name="n_1aveValue債務償還比率"/>
        <xdr:cNvSpPr txBox="1"/>
      </xdr:nvSpPr>
      <xdr:spPr>
        <a:xfrm>
          <a:off x="13836727" y="61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6" name="n_2aveValue債務償還比率"/>
        <xdr:cNvSpPr txBox="1"/>
      </xdr:nvSpPr>
      <xdr:spPr>
        <a:xfrm>
          <a:off x="130874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7" name="n_3aveValue債務償還比率"/>
        <xdr:cNvSpPr txBox="1"/>
      </xdr:nvSpPr>
      <xdr:spPr>
        <a:xfrm>
          <a:off x="12325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8" name="n_4aveValue債務償還比率"/>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159014</xdr:rowOff>
    </xdr:from>
    <xdr:ext cx="469744" cy="259045"/>
    <xdr:sp macro="" textlink="">
      <xdr:nvSpPr>
        <xdr:cNvPr id="169" name="n_1mainValue債務償還比率"/>
        <xdr:cNvSpPr txBox="1"/>
      </xdr:nvSpPr>
      <xdr:spPr>
        <a:xfrm>
          <a:off x="13836727" y="573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125430</xdr:rowOff>
    </xdr:from>
    <xdr:ext cx="469744" cy="259045"/>
    <xdr:sp macro="" textlink="">
      <xdr:nvSpPr>
        <xdr:cNvPr id="170" name="n_2mainValue債務償還比率"/>
        <xdr:cNvSpPr txBox="1"/>
      </xdr:nvSpPr>
      <xdr:spPr>
        <a:xfrm>
          <a:off x="13087427" y="569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95083</xdr:rowOff>
    </xdr:from>
    <xdr:ext cx="469744" cy="259045"/>
    <xdr:sp macro="" textlink="">
      <xdr:nvSpPr>
        <xdr:cNvPr id="171" name="n_3mainValue債務償還比率"/>
        <xdr:cNvSpPr txBox="1"/>
      </xdr:nvSpPr>
      <xdr:spPr>
        <a:xfrm>
          <a:off x="12325427" y="566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79611</xdr:rowOff>
    </xdr:from>
    <xdr:ext cx="469744" cy="259045"/>
    <xdr:sp macro="" textlink="">
      <xdr:nvSpPr>
        <xdr:cNvPr id="172" name="n_4mainValue債務償還比率"/>
        <xdr:cNvSpPr txBox="1"/>
      </xdr:nvSpPr>
      <xdr:spPr>
        <a:xfrm>
          <a:off x="11563427" y="565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79,655
79,229
98.18
54,500,624
51,379,598
1,481,918
16,240,059
29,220,859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71120</xdr:rowOff>
    </xdr:from>
    <xdr:to>
      <xdr:col>24</xdr:col>
      <xdr:colOff>114300</xdr:colOff>
      <xdr:row>35</xdr:row>
      <xdr:rowOff>1270</xdr:rowOff>
    </xdr:to>
    <xdr:sp macro="" textlink="">
      <xdr:nvSpPr>
        <xdr:cNvPr id="74" name="楕円 73"/>
        <xdr:cNvSpPr/>
      </xdr:nvSpPr>
      <xdr:spPr>
        <a:xfrm>
          <a:off x="4584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93997</xdr:rowOff>
    </xdr:from>
    <xdr:ext cx="405111" cy="259045"/>
    <xdr:sp macro="" textlink="">
      <xdr:nvSpPr>
        <xdr:cNvPr id="75" name="【道路】&#10;有形固定資産減価償却率該当値テキスト"/>
        <xdr:cNvSpPr txBox="1"/>
      </xdr:nvSpPr>
      <xdr:spPr>
        <a:xfrm>
          <a:off x="4673600"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154396</xdr:rowOff>
    </xdr:from>
    <xdr:to>
      <xdr:col>20</xdr:col>
      <xdr:colOff>38100</xdr:colOff>
      <xdr:row>35</xdr:row>
      <xdr:rowOff>84546</xdr:rowOff>
    </xdr:to>
    <xdr:sp macro="" textlink="">
      <xdr:nvSpPr>
        <xdr:cNvPr id="76" name="楕円 75"/>
        <xdr:cNvSpPr/>
      </xdr:nvSpPr>
      <xdr:spPr>
        <a:xfrm>
          <a:off x="3746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121920</xdr:rowOff>
    </xdr:from>
    <xdr:to>
      <xdr:col>24</xdr:col>
      <xdr:colOff>63500</xdr:colOff>
      <xdr:row>35</xdr:row>
      <xdr:rowOff>33746</xdr:rowOff>
    </xdr:to>
    <xdr:cxnSp macro="">
      <xdr:nvCxnSpPr>
        <xdr:cNvPr id="77" name="直線コネクタ 76"/>
        <xdr:cNvCxnSpPr/>
      </xdr:nvCxnSpPr>
      <xdr:spPr>
        <a:xfrm flipV="1">
          <a:off x="3797300" y="5951220"/>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138067</xdr:rowOff>
    </xdr:from>
    <xdr:to>
      <xdr:col>15</xdr:col>
      <xdr:colOff>101600</xdr:colOff>
      <xdr:row>35</xdr:row>
      <xdr:rowOff>68217</xdr:rowOff>
    </xdr:to>
    <xdr:sp macro="" textlink="">
      <xdr:nvSpPr>
        <xdr:cNvPr id="78" name="楕円 77"/>
        <xdr:cNvSpPr/>
      </xdr:nvSpPr>
      <xdr:spPr>
        <a:xfrm>
          <a:off x="2857500" y="59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17417</xdr:rowOff>
    </xdr:from>
    <xdr:to>
      <xdr:col>19</xdr:col>
      <xdr:colOff>177800</xdr:colOff>
      <xdr:row>35</xdr:row>
      <xdr:rowOff>33746</xdr:rowOff>
    </xdr:to>
    <xdr:cxnSp macro="">
      <xdr:nvCxnSpPr>
        <xdr:cNvPr id="79" name="直線コネクタ 78"/>
        <xdr:cNvCxnSpPr/>
      </xdr:nvCxnSpPr>
      <xdr:spPr>
        <a:xfrm>
          <a:off x="2908300" y="601816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108676</xdr:rowOff>
    </xdr:from>
    <xdr:to>
      <xdr:col>10</xdr:col>
      <xdr:colOff>165100</xdr:colOff>
      <xdr:row>35</xdr:row>
      <xdr:rowOff>38826</xdr:rowOff>
    </xdr:to>
    <xdr:sp macro="" textlink="">
      <xdr:nvSpPr>
        <xdr:cNvPr id="80" name="楕円 79"/>
        <xdr:cNvSpPr/>
      </xdr:nvSpPr>
      <xdr:spPr>
        <a:xfrm>
          <a:off x="1968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159476</xdr:rowOff>
    </xdr:from>
    <xdr:to>
      <xdr:col>15</xdr:col>
      <xdr:colOff>50800</xdr:colOff>
      <xdr:row>35</xdr:row>
      <xdr:rowOff>17417</xdr:rowOff>
    </xdr:to>
    <xdr:cxnSp macro="">
      <xdr:nvCxnSpPr>
        <xdr:cNvPr id="81" name="直線コネクタ 80"/>
        <xdr:cNvCxnSpPr/>
      </xdr:nvCxnSpPr>
      <xdr:spPr>
        <a:xfrm>
          <a:off x="2019300" y="59887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77651</xdr:rowOff>
    </xdr:from>
    <xdr:to>
      <xdr:col>6</xdr:col>
      <xdr:colOff>38100</xdr:colOff>
      <xdr:row>35</xdr:row>
      <xdr:rowOff>7801</xdr:rowOff>
    </xdr:to>
    <xdr:sp macro="" textlink="">
      <xdr:nvSpPr>
        <xdr:cNvPr id="82" name="楕円 81"/>
        <xdr:cNvSpPr/>
      </xdr:nvSpPr>
      <xdr:spPr>
        <a:xfrm>
          <a:off x="1079500" y="59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128451</xdr:rowOff>
    </xdr:from>
    <xdr:to>
      <xdr:col>10</xdr:col>
      <xdr:colOff>114300</xdr:colOff>
      <xdr:row>34</xdr:row>
      <xdr:rowOff>159476</xdr:rowOff>
    </xdr:to>
    <xdr:cxnSp macro="">
      <xdr:nvCxnSpPr>
        <xdr:cNvPr id="83" name="直線コネクタ 82"/>
        <xdr:cNvCxnSpPr/>
      </xdr:nvCxnSpPr>
      <xdr:spPr>
        <a:xfrm>
          <a:off x="1130300" y="59577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101073</xdr:rowOff>
    </xdr:from>
    <xdr:ext cx="405111" cy="259045"/>
    <xdr:sp macro="" textlink="">
      <xdr:nvSpPr>
        <xdr:cNvPr id="88" name="n_1mainValue【道路】&#10;有形固定資産減価償却率"/>
        <xdr:cNvSpPr txBox="1"/>
      </xdr:nvSpPr>
      <xdr:spPr>
        <a:xfrm>
          <a:off x="35820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84744</xdr:rowOff>
    </xdr:from>
    <xdr:ext cx="405111" cy="259045"/>
    <xdr:sp macro="" textlink="">
      <xdr:nvSpPr>
        <xdr:cNvPr id="89" name="n_2mainValue【道路】&#10;有形固定資産減価償却率"/>
        <xdr:cNvSpPr txBox="1"/>
      </xdr:nvSpPr>
      <xdr:spPr>
        <a:xfrm>
          <a:off x="2705744" y="574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55353</xdr:rowOff>
    </xdr:from>
    <xdr:ext cx="405111" cy="259045"/>
    <xdr:sp macro="" textlink="">
      <xdr:nvSpPr>
        <xdr:cNvPr id="90" name="n_3mainValue【道路】&#10;有形固定資産減価償却率"/>
        <xdr:cNvSpPr txBox="1"/>
      </xdr:nvSpPr>
      <xdr:spPr>
        <a:xfrm>
          <a:off x="18167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24328</xdr:rowOff>
    </xdr:from>
    <xdr:ext cx="405111" cy="259045"/>
    <xdr:sp macro="" textlink="">
      <xdr:nvSpPr>
        <xdr:cNvPr id="91" name="n_4mainValue【道路】&#10;有形固定資産減価償却率"/>
        <xdr:cNvSpPr txBox="1"/>
      </xdr:nvSpPr>
      <xdr:spPr>
        <a:xfrm>
          <a:off x="927744" y="568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107810</xdr:rowOff>
    </xdr:from>
    <xdr:to>
      <xdr:col>55</xdr:col>
      <xdr:colOff>50800</xdr:colOff>
      <xdr:row>41</xdr:row>
      <xdr:rowOff>37960</xdr:rowOff>
    </xdr:to>
    <xdr:sp macro="" textlink="">
      <xdr:nvSpPr>
        <xdr:cNvPr id="131" name="楕円 130"/>
        <xdr:cNvSpPr/>
      </xdr:nvSpPr>
      <xdr:spPr>
        <a:xfrm>
          <a:off x="10426700" y="69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86237</xdr:rowOff>
    </xdr:from>
    <xdr:ext cx="469744" cy="259045"/>
    <xdr:sp macro="" textlink="">
      <xdr:nvSpPr>
        <xdr:cNvPr id="132" name="【道路】&#10;一人当たり延長該当値テキスト"/>
        <xdr:cNvSpPr txBox="1"/>
      </xdr:nvSpPr>
      <xdr:spPr>
        <a:xfrm>
          <a:off x="10515600" y="694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108953</xdr:rowOff>
    </xdr:from>
    <xdr:to>
      <xdr:col>50</xdr:col>
      <xdr:colOff>165100</xdr:colOff>
      <xdr:row>41</xdr:row>
      <xdr:rowOff>39103</xdr:rowOff>
    </xdr:to>
    <xdr:sp macro="" textlink="">
      <xdr:nvSpPr>
        <xdr:cNvPr id="133" name="楕円 132"/>
        <xdr:cNvSpPr/>
      </xdr:nvSpPr>
      <xdr:spPr>
        <a:xfrm>
          <a:off x="9588500" y="69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158610</xdr:rowOff>
    </xdr:from>
    <xdr:to>
      <xdr:col>55</xdr:col>
      <xdr:colOff>0</xdr:colOff>
      <xdr:row>40</xdr:row>
      <xdr:rowOff>159753</xdr:rowOff>
    </xdr:to>
    <xdr:cxnSp macro="">
      <xdr:nvCxnSpPr>
        <xdr:cNvPr id="134" name="直線コネクタ 133"/>
        <xdr:cNvCxnSpPr/>
      </xdr:nvCxnSpPr>
      <xdr:spPr>
        <a:xfrm flipV="1">
          <a:off x="9639300" y="701661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107162</xdr:rowOff>
    </xdr:from>
    <xdr:to>
      <xdr:col>46</xdr:col>
      <xdr:colOff>38100</xdr:colOff>
      <xdr:row>41</xdr:row>
      <xdr:rowOff>37312</xdr:rowOff>
    </xdr:to>
    <xdr:sp macro="" textlink="">
      <xdr:nvSpPr>
        <xdr:cNvPr id="135" name="楕円 134"/>
        <xdr:cNvSpPr/>
      </xdr:nvSpPr>
      <xdr:spPr>
        <a:xfrm>
          <a:off x="8699500" y="69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157962</xdr:rowOff>
    </xdr:from>
    <xdr:to>
      <xdr:col>50</xdr:col>
      <xdr:colOff>114300</xdr:colOff>
      <xdr:row>40</xdr:row>
      <xdr:rowOff>159753</xdr:rowOff>
    </xdr:to>
    <xdr:cxnSp macro="">
      <xdr:nvCxnSpPr>
        <xdr:cNvPr id="136" name="直線コネクタ 135"/>
        <xdr:cNvCxnSpPr/>
      </xdr:nvCxnSpPr>
      <xdr:spPr>
        <a:xfrm>
          <a:off x="8750300" y="7015962"/>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108344</xdr:rowOff>
    </xdr:from>
    <xdr:to>
      <xdr:col>41</xdr:col>
      <xdr:colOff>101600</xdr:colOff>
      <xdr:row>41</xdr:row>
      <xdr:rowOff>38494</xdr:rowOff>
    </xdr:to>
    <xdr:sp macro="" textlink="">
      <xdr:nvSpPr>
        <xdr:cNvPr id="137" name="楕円 136"/>
        <xdr:cNvSpPr/>
      </xdr:nvSpPr>
      <xdr:spPr>
        <a:xfrm>
          <a:off x="7810500" y="69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157962</xdr:rowOff>
    </xdr:from>
    <xdr:to>
      <xdr:col>45</xdr:col>
      <xdr:colOff>177800</xdr:colOff>
      <xdr:row>40</xdr:row>
      <xdr:rowOff>159144</xdr:rowOff>
    </xdr:to>
    <xdr:cxnSp macro="">
      <xdr:nvCxnSpPr>
        <xdr:cNvPr id="138" name="直線コネクタ 137"/>
        <xdr:cNvCxnSpPr/>
      </xdr:nvCxnSpPr>
      <xdr:spPr>
        <a:xfrm flipV="1">
          <a:off x="7861300" y="7015962"/>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128613</xdr:rowOff>
    </xdr:from>
    <xdr:to>
      <xdr:col>36</xdr:col>
      <xdr:colOff>165100</xdr:colOff>
      <xdr:row>40</xdr:row>
      <xdr:rowOff>58763</xdr:rowOff>
    </xdr:to>
    <xdr:sp macro="" textlink="">
      <xdr:nvSpPr>
        <xdr:cNvPr id="139" name="楕円 138"/>
        <xdr:cNvSpPr/>
      </xdr:nvSpPr>
      <xdr:spPr>
        <a:xfrm>
          <a:off x="6921500" y="681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7963</xdr:rowOff>
    </xdr:from>
    <xdr:to>
      <xdr:col>41</xdr:col>
      <xdr:colOff>50800</xdr:colOff>
      <xdr:row>40</xdr:row>
      <xdr:rowOff>159144</xdr:rowOff>
    </xdr:to>
    <xdr:cxnSp macro="">
      <xdr:nvCxnSpPr>
        <xdr:cNvPr id="140" name="直線コネクタ 139"/>
        <xdr:cNvCxnSpPr/>
      </xdr:nvCxnSpPr>
      <xdr:spPr>
        <a:xfrm>
          <a:off x="6972300" y="6865963"/>
          <a:ext cx="889000" cy="1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30230</xdr:rowOff>
    </xdr:from>
    <xdr:ext cx="469744" cy="259045"/>
    <xdr:sp macro="" textlink="">
      <xdr:nvSpPr>
        <xdr:cNvPr id="145" name="n_1mainValue【道路】&#10;一人当たり延長"/>
        <xdr:cNvSpPr txBox="1"/>
      </xdr:nvSpPr>
      <xdr:spPr>
        <a:xfrm>
          <a:off x="9391727" y="705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28439</xdr:rowOff>
    </xdr:from>
    <xdr:ext cx="469744" cy="259045"/>
    <xdr:sp macro="" textlink="">
      <xdr:nvSpPr>
        <xdr:cNvPr id="146" name="n_2mainValue【道路】&#10;一人当たり延長"/>
        <xdr:cNvSpPr txBox="1"/>
      </xdr:nvSpPr>
      <xdr:spPr>
        <a:xfrm>
          <a:off x="8515427" y="705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29621</xdr:rowOff>
    </xdr:from>
    <xdr:ext cx="469744" cy="259045"/>
    <xdr:sp macro="" textlink="">
      <xdr:nvSpPr>
        <xdr:cNvPr id="147" name="n_3mainValue【道路】&#10;一人当たり延長"/>
        <xdr:cNvSpPr txBox="1"/>
      </xdr:nvSpPr>
      <xdr:spPr>
        <a:xfrm>
          <a:off x="7626427" y="705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75290</xdr:rowOff>
    </xdr:from>
    <xdr:ext cx="469744" cy="259045"/>
    <xdr:sp macro="" textlink="">
      <xdr:nvSpPr>
        <xdr:cNvPr id="148" name="n_4mainValue【道路】&#10;一人当たり延長"/>
        <xdr:cNvSpPr txBox="1"/>
      </xdr:nvSpPr>
      <xdr:spPr>
        <a:xfrm>
          <a:off x="6737427" y="65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89626</xdr:rowOff>
    </xdr:from>
    <xdr:to>
      <xdr:col>24</xdr:col>
      <xdr:colOff>114300</xdr:colOff>
      <xdr:row>57</xdr:row>
      <xdr:rowOff>19776</xdr:rowOff>
    </xdr:to>
    <xdr:sp macro="" textlink="">
      <xdr:nvSpPr>
        <xdr:cNvPr id="190" name="楕円 189"/>
        <xdr:cNvSpPr/>
      </xdr:nvSpPr>
      <xdr:spPr>
        <a:xfrm>
          <a:off x="45847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4553</xdr:rowOff>
    </xdr:from>
    <xdr:ext cx="405111" cy="259045"/>
    <xdr:sp macro="" textlink="">
      <xdr:nvSpPr>
        <xdr:cNvPr id="191" name="【橋りょう・トンネル】&#10;有形固定資産減価償却率該当値テキスト"/>
        <xdr:cNvSpPr txBox="1"/>
      </xdr:nvSpPr>
      <xdr:spPr>
        <a:xfrm>
          <a:off x="4673600" y="9605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3084</xdr:rowOff>
    </xdr:from>
    <xdr:to>
      <xdr:col>20</xdr:col>
      <xdr:colOff>38100</xdr:colOff>
      <xdr:row>57</xdr:row>
      <xdr:rowOff>104684</xdr:rowOff>
    </xdr:to>
    <xdr:sp macro="" textlink="">
      <xdr:nvSpPr>
        <xdr:cNvPr id="192" name="楕円 191"/>
        <xdr:cNvSpPr/>
      </xdr:nvSpPr>
      <xdr:spPr>
        <a:xfrm>
          <a:off x="3746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140426</xdr:rowOff>
    </xdr:from>
    <xdr:to>
      <xdr:col>24</xdr:col>
      <xdr:colOff>63500</xdr:colOff>
      <xdr:row>57</xdr:row>
      <xdr:rowOff>53884</xdr:rowOff>
    </xdr:to>
    <xdr:cxnSp macro="">
      <xdr:nvCxnSpPr>
        <xdr:cNvPr id="193" name="直線コネクタ 192"/>
        <xdr:cNvCxnSpPr/>
      </xdr:nvCxnSpPr>
      <xdr:spPr>
        <a:xfrm flipV="1">
          <a:off x="3797300" y="9741626"/>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32476</xdr:rowOff>
    </xdr:from>
    <xdr:to>
      <xdr:col>15</xdr:col>
      <xdr:colOff>101600</xdr:colOff>
      <xdr:row>58</xdr:row>
      <xdr:rowOff>134076</xdr:rowOff>
    </xdr:to>
    <xdr:sp macro="" textlink="">
      <xdr:nvSpPr>
        <xdr:cNvPr id="194" name="楕円 193"/>
        <xdr:cNvSpPr/>
      </xdr:nvSpPr>
      <xdr:spPr>
        <a:xfrm>
          <a:off x="2857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53884</xdr:rowOff>
    </xdr:from>
    <xdr:to>
      <xdr:col>19</xdr:col>
      <xdr:colOff>177800</xdr:colOff>
      <xdr:row>58</xdr:row>
      <xdr:rowOff>83276</xdr:rowOff>
    </xdr:to>
    <xdr:cxnSp macro="">
      <xdr:nvCxnSpPr>
        <xdr:cNvPr id="195" name="直線コネクタ 194"/>
        <xdr:cNvCxnSpPr/>
      </xdr:nvCxnSpPr>
      <xdr:spPr>
        <a:xfrm flipV="1">
          <a:off x="2908300" y="9826534"/>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96" name="楕円 195"/>
        <xdr:cNvSpPr/>
      </xdr:nvSpPr>
      <xdr:spPr>
        <a:xfrm>
          <a:off x="196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58</xdr:row>
      <xdr:rowOff>83276</xdr:rowOff>
    </xdr:to>
    <xdr:cxnSp macro="">
      <xdr:nvCxnSpPr>
        <xdr:cNvPr id="197" name="直線コネクタ 196"/>
        <xdr:cNvCxnSpPr/>
      </xdr:nvCxnSpPr>
      <xdr:spPr>
        <a:xfrm>
          <a:off x="2019300" y="99898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128815</xdr:rowOff>
    </xdr:from>
    <xdr:to>
      <xdr:col>6</xdr:col>
      <xdr:colOff>38100</xdr:colOff>
      <xdr:row>58</xdr:row>
      <xdr:rowOff>58965</xdr:rowOff>
    </xdr:to>
    <xdr:sp macro="" textlink="">
      <xdr:nvSpPr>
        <xdr:cNvPr id="198" name="楕円 197"/>
        <xdr:cNvSpPr/>
      </xdr:nvSpPr>
      <xdr:spPr>
        <a:xfrm>
          <a:off x="1079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8165</xdr:rowOff>
    </xdr:from>
    <xdr:to>
      <xdr:col>10</xdr:col>
      <xdr:colOff>114300</xdr:colOff>
      <xdr:row>58</xdr:row>
      <xdr:rowOff>45720</xdr:rowOff>
    </xdr:to>
    <xdr:cxnSp macro="">
      <xdr:nvCxnSpPr>
        <xdr:cNvPr id="199" name="直線コネクタ 198"/>
        <xdr:cNvCxnSpPr/>
      </xdr:nvCxnSpPr>
      <xdr:spPr>
        <a:xfrm>
          <a:off x="1130300" y="995226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121211</xdr:rowOff>
    </xdr:from>
    <xdr:ext cx="405111" cy="259045"/>
    <xdr:sp macro="" textlink="">
      <xdr:nvSpPr>
        <xdr:cNvPr id="204" name="n_1mainValue【橋りょう・トンネル】&#10;有形固定資産減価償却率"/>
        <xdr:cNvSpPr txBox="1"/>
      </xdr:nvSpPr>
      <xdr:spPr>
        <a:xfrm>
          <a:off x="35820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150603</xdr:rowOff>
    </xdr:from>
    <xdr:ext cx="405111" cy="259045"/>
    <xdr:sp macro="" textlink="">
      <xdr:nvSpPr>
        <xdr:cNvPr id="205" name="n_2mainValue【橋りょう・トンネル】&#10;有形固定資産減価償却率"/>
        <xdr:cNvSpPr txBox="1"/>
      </xdr:nvSpPr>
      <xdr:spPr>
        <a:xfrm>
          <a:off x="27057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206" name="n_3mainValue【橋りょう・トンネル】&#10;有形固定資産減価償却率"/>
        <xdr:cNvSpPr txBox="1"/>
      </xdr:nvSpPr>
      <xdr:spPr>
        <a:xfrm>
          <a:off x="1816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75492</xdr:rowOff>
    </xdr:from>
    <xdr:ext cx="405111" cy="259045"/>
    <xdr:sp macro="" textlink="">
      <xdr:nvSpPr>
        <xdr:cNvPr id="207" name="n_4mainValue【橋りょう・トンネル】&#10;有形固定資産減価償却率"/>
        <xdr:cNvSpPr txBox="1"/>
      </xdr:nvSpPr>
      <xdr:spPr>
        <a:xfrm>
          <a:off x="927744" y="967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101760</xdr:rowOff>
    </xdr:from>
    <xdr:to>
      <xdr:col>55</xdr:col>
      <xdr:colOff>50800</xdr:colOff>
      <xdr:row>64</xdr:row>
      <xdr:rowOff>31910</xdr:rowOff>
    </xdr:to>
    <xdr:sp macro="" textlink="">
      <xdr:nvSpPr>
        <xdr:cNvPr id="247" name="楕円 246"/>
        <xdr:cNvSpPr/>
      </xdr:nvSpPr>
      <xdr:spPr>
        <a:xfrm>
          <a:off x="10426700" y="109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37812</xdr:rowOff>
    </xdr:from>
    <xdr:ext cx="534377" cy="259045"/>
    <xdr:sp macro="" textlink="">
      <xdr:nvSpPr>
        <xdr:cNvPr id="248" name="【橋りょう・トンネル】&#10;一人当たり有形固定資産（償却資産）額該当値テキスト"/>
        <xdr:cNvSpPr txBox="1"/>
      </xdr:nvSpPr>
      <xdr:spPr>
        <a:xfrm>
          <a:off x="10515600" y="108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130698</xdr:rowOff>
    </xdr:from>
    <xdr:to>
      <xdr:col>50</xdr:col>
      <xdr:colOff>165100</xdr:colOff>
      <xdr:row>64</xdr:row>
      <xdr:rowOff>60848</xdr:rowOff>
    </xdr:to>
    <xdr:sp macro="" textlink="">
      <xdr:nvSpPr>
        <xdr:cNvPr id="249" name="楕円 248"/>
        <xdr:cNvSpPr/>
      </xdr:nvSpPr>
      <xdr:spPr>
        <a:xfrm>
          <a:off x="9588500" y="109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152560</xdr:rowOff>
    </xdr:from>
    <xdr:to>
      <xdr:col>55</xdr:col>
      <xdr:colOff>0</xdr:colOff>
      <xdr:row>64</xdr:row>
      <xdr:rowOff>10048</xdr:rowOff>
    </xdr:to>
    <xdr:cxnSp macro="">
      <xdr:nvCxnSpPr>
        <xdr:cNvPr id="250" name="直線コネクタ 249"/>
        <xdr:cNvCxnSpPr/>
      </xdr:nvCxnSpPr>
      <xdr:spPr>
        <a:xfrm flipV="1">
          <a:off x="9639300" y="10953910"/>
          <a:ext cx="838200" cy="2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157204</xdr:rowOff>
    </xdr:from>
    <xdr:to>
      <xdr:col>46</xdr:col>
      <xdr:colOff>38100</xdr:colOff>
      <xdr:row>64</xdr:row>
      <xdr:rowOff>87354</xdr:rowOff>
    </xdr:to>
    <xdr:sp macro="" textlink="">
      <xdr:nvSpPr>
        <xdr:cNvPr id="251" name="楕円 250"/>
        <xdr:cNvSpPr/>
      </xdr:nvSpPr>
      <xdr:spPr>
        <a:xfrm>
          <a:off x="8699500" y="109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10048</xdr:rowOff>
    </xdr:from>
    <xdr:to>
      <xdr:col>50</xdr:col>
      <xdr:colOff>114300</xdr:colOff>
      <xdr:row>64</xdr:row>
      <xdr:rowOff>36554</xdr:rowOff>
    </xdr:to>
    <xdr:cxnSp macro="">
      <xdr:nvCxnSpPr>
        <xdr:cNvPr id="252" name="直線コネクタ 251"/>
        <xdr:cNvCxnSpPr/>
      </xdr:nvCxnSpPr>
      <xdr:spPr>
        <a:xfrm flipV="1">
          <a:off x="8750300" y="10982848"/>
          <a:ext cx="8890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157161</xdr:rowOff>
    </xdr:from>
    <xdr:to>
      <xdr:col>41</xdr:col>
      <xdr:colOff>101600</xdr:colOff>
      <xdr:row>64</xdr:row>
      <xdr:rowOff>87311</xdr:rowOff>
    </xdr:to>
    <xdr:sp macro="" textlink="">
      <xdr:nvSpPr>
        <xdr:cNvPr id="253" name="楕円 252"/>
        <xdr:cNvSpPr/>
      </xdr:nvSpPr>
      <xdr:spPr>
        <a:xfrm>
          <a:off x="7810500" y="109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36511</xdr:rowOff>
    </xdr:from>
    <xdr:to>
      <xdr:col>45</xdr:col>
      <xdr:colOff>177800</xdr:colOff>
      <xdr:row>64</xdr:row>
      <xdr:rowOff>36554</xdr:rowOff>
    </xdr:to>
    <xdr:cxnSp macro="">
      <xdr:nvCxnSpPr>
        <xdr:cNvPr id="254" name="直線コネクタ 253"/>
        <xdr:cNvCxnSpPr/>
      </xdr:nvCxnSpPr>
      <xdr:spPr>
        <a:xfrm>
          <a:off x="7861300" y="11009311"/>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156848</xdr:rowOff>
    </xdr:from>
    <xdr:to>
      <xdr:col>36</xdr:col>
      <xdr:colOff>165100</xdr:colOff>
      <xdr:row>64</xdr:row>
      <xdr:rowOff>86998</xdr:rowOff>
    </xdr:to>
    <xdr:sp macro="" textlink="">
      <xdr:nvSpPr>
        <xdr:cNvPr id="255" name="楕円 254"/>
        <xdr:cNvSpPr/>
      </xdr:nvSpPr>
      <xdr:spPr>
        <a:xfrm>
          <a:off x="6921500" y="1095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36198</xdr:rowOff>
    </xdr:from>
    <xdr:to>
      <xdr:col>41</xdr:col>
      <xdr:colOff>50800</xdr:colOff>
      <xdr:row>64</xdr:row>
      <xdr:rowOff>36511</xdr:rowOff>
    </xdr:to>
    <xdr:cxnSp macro="">
      <xdr:nvCxnSpPr>
        <xdr:cNvPr id="256" name="直線コネクタ 255"/>
        <xdr:cNvCxnSpPr/>
      </xdr:nvCxnSpPr>
      <xdr:spPr>
        <a:xfrm>
          <a:off x="6972300" y="11008998"/>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51975</xdr:rowOff>
    </xdr:from>
    <xdr:ext cx="534377" cy="259045"/>
    <xdr:sp macro="" textlink="">
      <xdr:nvSpPr>
        <xdr:cNvPr id="261" name="n_1mainValue【橋りょう・トンネル】&#10;一人当たり有形固定資産（償却資産）額"/>
        <xdr:cNvSpPr txBox="1"/>
      </xdr:nvSpPr>
      <xdr:spPr>
        <a:xfrm>
          <a:off x="9359411" y="110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78481</xdr:rowOff>
    </xdr:from>
    <xdr:ext cx="534377" cy="259045"/>
    <xdr:sp macro="" textlink="">
      <xdr:nvSpPr>
        <xdr:cNvPr id="262" name="n_2mainValue【橋りょう・トンネル】&#10;一人当たり有形固定資産（償却資産）額"/>
        <xdr:cNvSpPr txBox="1"/>
      </xdr:nvSpPr>
      <xdr:spPr>
        <a:xfrm>
          <a:off x="8483111" y="1105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78438</xdr:rowOff>
    </xdr:from>
    <xdr:ext cx="534377" cy="259045"/>
    <xdr:sp macro="" textlink="">
      <xdr:nvSpPr>
        <xdr:cNvPr id="263" name="n_3mainValue【橋りょう・トンネル】&#10;一人当たり有形固定資産（償却資産）額"/>
        <xdr:cNvSpPr txBox="1"/>
      </xdr:nvSpPr>
      <xdr:spPr>
        <a:xfrm>
          <a:off x="7594111" y="110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78125</xdr:rowOff>
    </xdr:from>
    <xdr:ext cx="534377" cy="259045"/>
    <xdr:sp macro="" textlink="">
      <xdr:nvSpPr>
        <xdr:cNvPr id="264" name="n_4mainValue【橋りょう・トンネル】&#10;一人当たり有形固定資産（償却資産）額"/>
        <xdr:cNvSpPr txBox="1"/>
      </xdr:nvSpPr>
      <xdr:spPr>
        <a:xfrm>
          <a:off x="6705111" y="1105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122555</xdr:rowOff>
    </xdr:from>
    <xdr:to>
      <xdr:col>24</xdr:col>
      <xdr:colOff>114300</xdr:colOff>
      <xdr:row>78</xdr:row>
      <xdr:rowOff>52705</xdr:rowOff>
    </xdr:to>
    <xdr:sp macro="" textlink="">
      <xdr:nvSpPr>
        <xdr:cNvPr id="305" name="楕円 304"/>
        <xdr:cNvSpPr/>
      </xdr:nvSpPr>
      <xdr:spPr>
        <a:xfrm>
          <a:off x="45847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75582</xdr:rowOff>
    </xdr:from>
    <xdr:ext cx="405111" cy="259045"/>
    <xdr:sp macro="" textlink="">
      <xdr:nvSpPr>
        <xdr:cNvPr id="306" name="【公営住宅】&#10;有形固定資産減価償却率該当値テキスト"/>
        <xdr:cNvSpPr txBox="1"/>
      </xdr:nvSpPr>
      <xdr:spPr>
        <a:xfrm>
          <a:off x="4673600" y="13277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95886</xdr:rowOff>
    </xdr:from>
    <xdr:to>
      <xdr:col>20</xdr:col>
      <xdr:colOff>38100</xdr:colOff>
      <xdr:row>78</xdr:row>
      <xdr:rowOff>26036</xdr:rowOff>
    </xdr:to>
    <xdr:sp macro="" textlink="">
      <xdr:nvSpPr>
        <xdr:cNvPr id="307" name="楕円 306"/>
        <xdr:cNvSpPr/>
      </xdr:nvSpPr>
      <xdr:spPr>
        <a:xfrm>
          <a:off x="3746500" y="132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146686</xdr:rowOff>
    </xdr:from>
    <xdr:to>
      <xdr:col>24</xdr:col>
      <xdr:colOff>63500</xdr:colOff>
      <xdr:row>78</xdr:row>
      <xdr:rowOff>1905</xdr:rowOff>
    </xdr:to>
    <xdr:cxnSp macro="">
      <xdr:nvCxnSpPr>
        <xdr:cNvPr id="308" name="直線コネクタ 307"/>
        <xdr:cNvCxnSpPr/>
      </xdr:nvCxnSpPr>
      <xdr:spPr>
        <a:xfrm>
          <a:off x="3797300" y="1334833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42545</xdr:rowOff>
    </xdr:from>
    <xdr:to>
      <xdr:col>15</xdr:col>
      <xdr:colOff>101600</xdr:colOff>
      <xdr:row>77</xdr:row>
      <xdr:rowOff>144145</xdr:rowOff>
    </xdr:to>
    <xdr:sp macro="" textlink="">
      <xdr:nvSpPr>
        <xdr:cNvPr id="309" name="楕円 308"/>
        <xdr:cNvSpPr/>
      </xdr:nvSpPr>
      <xdr:spPr>
        <a:xfrm>
          <a:off x="285750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93345</xdr:rowOff>
    </xdr:from>
    <xdr:to>
      <xdr:col>19</xdr:col>
      <xdr:colOff>177800</xdr:colOff>
      <xdr:row>77</xdr:row>
      <xdr:rowOff>146686</xdr:rowOff>
    </xdr:to>
    <xdr:cxnSp macro="">
      <xdr:nvCxnSpPr>
        <xdr:cNvPr id="310" name="直線コネクタ 309"/>
        <xdr:cNvCxnSpPr/>
      </xdr:nvCxnSpPr>
      <xdr:spPr>
        <a:xfrm>
          <a:off x="2908300" y="1329499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74930</xdr:rowOff>
    </xdr:from>
    <xdr:to>
      <xdr:col>10</xdr:col>
      <xdr:colOff>165100</xdr:colOff>
      <xdr:row>78</xdr:row>
      <xdr:rowOff>5080</xdr:rowOff>
    </xdr:to>
    <xdr:sp macro="" textlink="">
      <xdr:nvSpPr>
        <xdr:cNvPr id="311" name="楕円 310"/>
        <xdr:cNvSpPr/>
      </xdr:nvSpPr>
      <xdr:spPr>
        <a:xfrm>
          <a:off x="19685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93345</xdr:rowOff>
    </xdr:from>
    <xdr:to>
      <xdr:col>15</xdr:col>
      <xdr:colOff>50800</xdr:colOff>
      <xdr:row>77</xdr:row>
      <xdr:rowOff>125730</xdr:rowOff>
    </xdr:to>
    <xdr:cxnSp macro="">
      <xdr:nvCxnSpPr>
        <xdr:cNvPr id="312" name="直線コネクタ 311"/>
        <xdr:cNvCxnSpPr/>
      </xdr:nvCxnSpPr>
      <xdr:spPr>
        <a:xfrm flipV="1">
          <a:off x="2019300" y="132949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19686</xdr:rowOff>
    </xdr:from>
    <xdr:to>
      <xdr:col>6</xdr:col>
      <xdr:colOff>38100</xdr:colOff>
      <xdr:row>79</xdr:row>
      <xdr:rowOff>121286</xdr:rowOff>
    </xdr:to>
    <xdr:sp macro="" textlink="">
      <xdr:nvSpPr>
        <xdr:cNvPr id="313" name="楕円 312"/>
        <xdr:cNvSpPr/>
      </xdr:nvSpPr>
      <xdr:spPr>
        <a:xfrm>
          <a:off x="10795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125730</xdr:rowOff>
    </xdr:from>
    <xdr:to>
      <xdr:col>10</xdr:col>
      <xdr:colOff>114300</xdr:colOff>
      <xdr:row>79</xdr:row>
      <xdr:rowOff>70486</xdr:rowOff>
    </xdr:to>
    <xdr:cxnSp macro="">
      <xdr:nvCxnSpPr>
        <xdr:cNvPr id="314" name="直線コネクタ 313"/>
        <xdr:cNvCxnSpPr/>
      </xdr:nvCxnSpPr>
      <xdr:spPr>
        <a:xfrm flipV="1">
          <a:off x="1130300" y="13327380"/>
          <a:ext cx="889000" cy="28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42563</xdr:rowOff>
    </xdr:from>
    <xdr:ext cx="405111" cy="259045"/>
    <xdr:sp macro="" textlink="">
      <xdr:nvSpPr>
        <xdr:cNvPr id="319" name="n_1mainValue【公営住宅】&#10;有形固定資産減価償却率"/>
        <xdr:cNvSpPr txBox="1"/>
      </xdr:nvSpPr>
      <xdr:spPr>
        <a:xfrm>
          <a:off x="3582044" y="1307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160672</xdr:rowOff>
    </xdr:from>
    <xdr:ext cx="405111" cy="259045"/>
    <xdr:sp macro="" textlink="">
      <xdr:nvSpPr>
        <xdr:cNvPr id="320" name="n_2mainValue【公営住宅】&#10;有形固定資産減価償却率"/>
        <xdr:cNvSpPr txBox="1"/>
      </xdr:nvSpPr>
      <xdr:spPr>
        <a:xfrm>
          <a:off x="2705744" y="1301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21607</xdr:rowOff>
    </xdr:from>
    <xdr:ext cx="405111" cy="259045"/>
    <xdr:sp macro="" textlink="">
      <xdr:nvSpPr>
        <xdr:cNvPr id="321" name="n_3mainValue【公営住宅】&#10;有形固定資産減価償却率"/>
        <xdr:cNvSpPr txBox="1"/>
      </xdr:nvSpPr>
      <xdr:spPr>
        <a:xfrm>
          <a:off x="1816744" y="1305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137813</xdr:rowOff>
    </xdr:from>
    <xdr:ext cx="405111" cy="259045"/>
    <xdr:sp macro="" textlink="">
      <xdr:nvSpPr>
        <xdr:cNvPr id="322" name="n_4mainValue【公営住宅】&#10;有形固定資産減価償却率"/>
        <xdr:cNvSpPr txBox="1"/>
      </xdr:nvSpPr>
      <xdr:spPr>
        <a:xfrm>
          <a:off x="927744"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351" name="【公営住宅】&#10;一人当たり面積平均値テキスト"/>
        <xdr:cNvSpPr txBox="1"/>
      </xdr:nvSpPr>
      <xdr:spPr>
        <a:xfrm>
          <a:off x="10515600" y="1458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105790</xdr:rowOff>
    </xdr:from>
    <xdr:to>
      <xdr:col>55</xdr:col>
      <xdr:colOff>50800</xdr:colOff>
      <xdr:row>85</xdr:row>
      <xdr:rowOff>35940</xdr:rowOff>
    </xdr:to>
    <xdr:sp macro="" textlink="">
      <xdr:nvSpPr>
        <xdr:cNvPr id="362" name="楕円 361"/>
        <xdr:cNvSpPr/>
      </xdr:nvSpPr>
      <xdr:spPr>
        <a:xfrm>
          <a:off x="10426700" y="145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128667</xdr:rowOff>
    </xdr:from>
    <xdr:ext cx="469744" cy="259045"/>
    <xdr:sp macro="" textlink="">
      <xdr:nvSpPr>
        <xdr:cNvPr id="363" name="【公営住宅】&#10;一人当たり面積該当値テキスト"/>
        <xdr:cNvSpPr txBox="1"/>
      </xdr:nvSpPr>
      <xdr:spPr>
        <a:xfrm>
          <a:off x="10515600" y="143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88646</xdr:rowOff>
    </xdr:from>
    <xdr:to>
      <xdr:col>50</xdr:col>
      <xdr:colOff>165100</xdr:colOff>
      <xdr:row>85</xdr:row>
      <xdr:rowOff>18796</xdr:rowOff>
    </xdr:to>
    <xdr:sp macro="" textlink="">
      <xdr:nvSpPr>
        <xdr:cNvPr id="364" name="楕円 363"/>
        <xdr:cNvSpPr/>
      </xdr:nvSpPr>
      <xdr:spPr>
        <a:xfrm>
          <a:off x="9588500" y="1449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139446</xdr:rowOff>
    </xdr:from>
    <xdr:to>
      <xdr:col>55</xdr:col>
      <xdr:colOff>0</xdr:colOff>
      <xdr:row>84</xdr:row>
      <xdr:rowOff>156590</xdr:rowOff>
    </xdr:to>
    <xdr:cxnSp macro="">
      <xdr:nvCxnSpPr>
        <xdr:cNvPr id="365" name="直線コネクタ 364"/>
        <xdr:cNvCxnSpPr/>
      </xdr:nvCxnSpPr>
      <xdr:spPr>
        <a:xfrm>
          <a:off x="9639300" y="1454124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83313</xdr:rowOff>
    </xdr:from>
    <xdr:to>
      <xdr:col>46</xdr:col>
      <xdr:colOff>38100</xdr:colOff>
      <xdr:row>85</xdr:row>
      <xdr:rowOff>13463</xdr:rowOff>
    </xdr:to>
    <xdr:sp macro="" textlink="">
      <xdr:nvSpPr>
        <xdr:cNvPr id="366" name="楕円 365"/>
        <xdr:cNvSpPr/>
      </xdr:nvSpPr>
      <xdr:spPr>
        <a:xfrm>
          <a:off x="8699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134113</xdr:rowOff>
    </xdr:from>
    <xdr:to>
      <xdr:col>50</xdr:col>
      <xdr:colOff>114300</xdr:colOff>
      <xdr:row>84</xdr:row>
      <xdr:rowOff>139446</xdr:rowOff>
    </xdr:to>
    <xdr:cxnSp macro="">
      <xdr:nvCxnSpPr>
        <xdr:cNvPr id="367" name="直線コネクタ 366"/>
        <xdr:cNvCxnSpPr/>
      </xdr:nvCxnSpPr>
      <xdr:spPr>
        <a:xfrm>
          <a:off x="8750300" y="14535913"/>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123698</xdr:rowOff>
    </xdr:from>
    <xdr:to>
      <xdr:col>41</xdr:col>
      <xdr:colOff>101600</xdr:colOff>
      <xdr:row>85</xdr:row>
      <xdr:rowOff>53848</xdr:rowOff>
    </xdr:to>
    <xdr:sp macro="" textlink="">
      <xdr:nvSpPr>
        <xdr:cNvPr id="368" name="楕円 367"/>
        <xdr:cNvSpPr/>
      </xdr:nvSpPr>
      <xdr:spPr>
        <a:xfrm>
          <a:off x="7810500" y="145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134113</xdr:rowOff>
    </xdr:from>
    <xdr:to>
      <xdr:col>45</xdr:col>
      <xdr:colOff>177800</xdr:colOff>
      <xdr:row>85</xdr:row>
      <xdr:rowOff>3048</xdr:rowOff>
    </xdr:to>
    <xdr:cxnSp macro="">
      <xdr:nvCxnSpPr>
        <xdr:cNvPr id="369" name="直線コネクタ 368"/>
        <xdr:cNvCxnSpPr/>
      </xdr:nvCxnSpPr>
      <xdr:spPr>
        <a:xfrm flipV="1">
          <a:off x="7861300" y="14535913"/>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69596</xdr:rowOff>
    </xdr:from>
    <xdr:to>
      <xdr:col>36</xdr:col>
      <xdr:colOff>165100</xdr:colOff>
      <xdr:row>85</xdr:row>
      <xdr:rowOff>171196</xdr:rowOff>
    </xdr:to>
    <xdr:sp macro="" textlink="">
      <xdr:nvSpPr>
        <xdr:cNvPr id="370" name="楕円 369"/>
        <xdr:cNvSpPr/>
      </xdr:nvSpPr>
      <xdr:spPr>
        <a:xfrm>
          <a:off x="69215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3048</xdr:rowOff>
    </xdr:from>
    <xdr:to>
      <xdr:col>41</xdr:col>
      <xdr:colOff>50800</xdr:colOff>
      <xdr:row>85</xdr:row>
      <xdr:rowOff>120396</xdr:rowOff>
    </xdr:to>
    <xdr:cxnSp macro="">
      <xdr:nvCxnSpPr>
        <xdr:cNvPr id="371" name="直線コネクタ 370"/>
        <xdr:cNvCxnSpPr/>
      </xdr:nvCxnSpPr>
      <xdr:spPr>
        <a:xfrm flipV="1">
          <a:off x="6972300" y="14576298"/>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133748</xdr:rowOff>
    </xdr:from>
    <xdr:ext cx="469744" cy="259045"/>
    <xdr:sp macro="" textlink="">
      <xdr:nvSpPr>
        <xdr:cNvPr id="372" name="n_1aveValue【公営住宅】&#10;一人当たり面積"/>
        <xdr:cNvSpPr txBox="1"/>
      </xdr:nvSpPr>
      <xdr:spPr>
        <a:xfrm>
          <a:off x="9391727" y="14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373" name="n_2aveValue【公営住宅】&#10;一人当たり面積"/>
        <xdr:cNvSpPr txBox="1"/>
      </xdr:nvSpPr>
      <xdr:spPr>
        <a:xfrm>
          <a:off x="8515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4" name="n_3aveValue【公営住宅】&#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35323</xdr:rowOff>
    </xdr:from>
    <xdr:ext cx="469744" cy="259045"/>
    <xdr:sp macro="" textlink="">
      <xdr:nvSpPr>
        <xdr:cNvPr id="376" name="n_1mainValue【公営住宅】&#10;一人当たり面積"/>
        <xdr:cNvSpPr txBox="1"/>
      </xdr:nvSpPr>
      <xdr:spPr>
        <a:xfrm>
          <a:off x="9391727" y="1426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377" name="n_2main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70375</xdr:rowOff>
    </xdr:from>
    <xdr:ext cx="469744" cy="259045"/>
    <xdr:sp macro="" textlink="">
      <xdr:nvSpPr>
        <xdr:cNvPr id="378" name="n_3mainValue【公営住宅】&#10;一人当たり面積"/>
        <xdr:cNvSpPr txBox="1"/>
      </xdr:nvSpPr>
      <xdr:spPr>
        <a:xfrm>
          <a:off x="7626427" y="1430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162323</xdr:rowOff>
    </xdr:from>
    <xdr:ext cx="469744" cy="259045"/>
    <xdr:sp macro="" textlink="">
      <xdr:nvSpPr>
        <xdr:cNvPr id="379" name="n_4mainValue【公営住宅】&#10;一人当たり面積"/>
        <xdr:cNvSpPr txBox="1"/>
      </xdr:nvSpPr>
      <xdr:spPr>
        <a:xfrm>
          <a:off x="6737427" y="147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17235</xdr:rowOff>
    </xdr:from>
    <xdr:to>
      <xdr:col>85</xdr:col>
      <xdr:colOff>177800</xdr:colOff>
      <xdr:row>39</xdr:row>
      <xdr:rowOff>118835</xdr:rowOff>
    </xdr:to>
    <xdr:sp macro="" textlink="">
      <xdr:nvSpPr>
        <xdr:cNvPr id="437" name="楕円 436"/>
        <xdr:cNvSpPr/>
      </xdr:nvSpPr>
      <xdr:spPr>
        <a:xfrm>
          <a:off x="162687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167112</xdr:rowOff>
    </xdr:from>
    <xdr:ext cx="405111" cy="259045"/>
    <xdr:sp macro="" textlink="">
      <xdr:nvSpPr>
        <xdr:cNvPr id="438" name="【認定こども園・幼稚園・保育所】&#10;有形固定資産減価償却率該当値テキスト"/>
        <xdr:cNvSpPr txBox="1"/>
      </xdr:nvSpPr>
      <xdr:spPr>
        <a:xfrm>
          <a:off x="16357600"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152763</xdr:rowOff>
    </xdr:from>
    <xdr:to>
      <xdr:col>81</xdr:col>
      <xdr:colOff>101600</xdr:colOff>
      <xdr:row>39</xdr:row>
      <xdr:rowOff>82913</xdr:rowOff>
    </xdr:to>
    <xdr:sp macro="" textlink="">
      <xdr:nvSpPr>
        <xdr:cNvPr id="439" name="楕円 438"/>
        <xdr:cNvSpPr/>
      </xdr:nvSpPr>
      <xdr:spPr>
        <a:xfrm>
          <a:off x="15430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32113</xdr:rowOff>
    </xdr:from>
    <xdr:to>
      <xdr:col>85</xdr:col>
      <xdr:colOff>127000</xdr:colOff>
      <xdr:row>39</xdr:row>
      <xdr:rowOff>68035</xdr:rowOff>
    </xdr:to>
    <xdr:cxnSp macro="">
      <xdr:nvCxnSpPr>
        <xdr:cNvPr id="440" name="直線コネクタ 439"/>
        <xdr:cNvCxnSpPr/>
      </xdr:nvCxnSpPr>
      <xdr:spPr>
        <a:xfrm>
          <a:off x="15481300" y="671866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123372</xdr:rowOff>
    </xdr:from>
    <xdr:to>
      <xdr:col>76</xdr:col>
      <xdr:colOff>165100</xdr:colOff>
      <xdr:row>39</xdr:row>
      <xdr:rowOff>53522</xdr:rowOff>
    </xdr:to>
    <xdr:sp macro="" textlink="">
      <xdr:nvSpPr>
        <xdr:cNvPr id="441" name="楕円 440"/>
        <xdr:cNvSpPr/>
      </xdr:nvSpPr>
      <xdr:spPr>
        <a:xfrm>
          <a:off x="14541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2722</xdr:rowOff>
    </xdr:from>
    <xdr:to>
      <xdr:col>81</xdr:col>
      <xdr:colOff>50800</xdr:colOff>
      <xdr:row>39</xdr:row>
      <xdr:rowOff>32113</xdr:rowOff>
    </xdr:to>
    <xdr:cxnSp macro="">
      <xdr:nvCxnSpPr>
        <xdr:cNvPr id="442" name="直線コネクタ 441"/>
        <xdr:cNvCxnSpPr/>
      </xdr:nvCxnSpPr>
      <xdr:spPr>
        <a:xfrm>
          <a:off x="14592300" y="66892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108676</xdr:rowOff>
    </xdr:from>
    <xdr:to>
      <xdr:col>72</xdr:col>
      <xdr:colOff>38100</xdr:colOff>
      <xdr:row>41</xdr:row>
      <xdr:rowOff>38826</xdr:rowOff>
    </xdr:to>
    <xdr:sp macro="" textlink="">
      <xdr:nvSpPr>
        <xdr:cNvPr id="443" name="楕円 442"/>
        <xdr:cNvSpPr/>
      </xdr:nvSpPr>
      <xdr:spPr>
        <a:xfrm>
          <a:off x="136525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2722</xdr:rowOff>
    </xdr:from>
    <xdr:to>
      <xdr:col>76</xdr:col>
      <xdr:colOff>114300</xdr:colOff>
      <xdr:row>40</xdr:row>
      <xdr:rowOff>159476</xdr:rowOff>
    </xdr:to>
    <xdr:cxnSp macro="">
      <xdr:nvCxnSpPr>
        <xdr:cNvPr id="444" name="直線コネクタ 443"/>
        <xdr:cNvCxnSpPr/>
      </xdr:nvCxnSpPr>
      <xdr:spPr>
        <a:xfrm flipV="1">
          <a:off x="13703300" y="6689272"/>
          <a:ext cx="889000" cy="32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120106</xdr:rowOff>
    </xdr:from>
    <xdr:to>
      <xdr:col>67</xdr:col>
      <xdr:colOff>101600</xdr:colOff>
      <xdr:row>41</xdr:row>
      <xdr:rowOff>50256</xdr:rowOff>
    </xdr:to>
    <xdr:sp macro="" textlink="">
      <xdr:nvSpPr>
        <xdr:cNvPr id="445" name="楕円 444"/>
        <xdr:cNvSpPr/>
      </xdr:nvSpPr>
      <xdr:spPr>
        <a:xfrm>
          <a:off x="12763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159476</xdr:rowOff>
    </xdr:from>
    <xdr:to>
      <xdr:col>71</xdr:col>
      <xdr:colOff>177800</xdr:colOff>
      <xdr:row>40</xdr:row>
      <xdr:rowOff>170906</xdr:rowOff>
    </xdr:to>
    <xdr:cxnSp macro="">
      <xdr:nvCxnSpPr>
        <xdr:cNvPr id="446" name="直線コネクタ 445"/>
        <xdr:cNvCxnSpPr/>
      </xdr:nvCxnSpPr>
      <xdr:spPr>
        <a:xfrm flipV="1">
          <a:off x="12814300" y="70174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49"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50" name="n_4aveValue【認定こども園・幼稚園・保育所】&#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74040</xdr:rowOff>
    </xdr:from>
    <xdr:ext cx="405111" cy="259045"/>
    <xdr:sp macro="" textlink="">
      <xdr:nvSpPr>
        <xdr:cNvPr id="451" name="n_1mainValue【認定こども園・幼稚園・保育所】&#10;有形固定資産減価償却率"/>
        <xdr:cNvSpPr txBox="1"/>
      </xdr:nvSpPr>
      <xdr:spPr>
        <a:xfrm>
          <a:off x="152660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44649</xdr:rowOff>
    </xdr:from>
    <xdr:ext cx="405111" cy="259045"/>
    <xdr:sp macro="" textlink="">
      <xdr:nvSpPr>
        <xdr:cNvPr id="452" name="n_2mainValue【認定こども園・幼稚園・保育所】&#10;有形固定資産減価償却率"/>
        <xdr:cNvSpPr txBox="1"/>
      </xdr:nvSpPr>
      <xdr:spPr>
        <a:xfrm>
          <a:off x="14389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29953</xdr:rowOff>
    </xdr:from>
    <xdr:ext cx="405111" cy="259045"/>
    <xdr:sp macro="" textlink="">
      <xdr:nvSpPr>
        <xdr:cNvPr id="453" name="n_3mainValue【認定こども園・幼稚園・保育所】&#10;有形固定資産減価償却率"/>
        <xdr:cNvSpPr txBox="1"/>
      </xdr:nvSpPr>
      <xdr:spPr>
        <a:xfrm>
          <a:off x="13500744"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41383</xdr:rowOff>
    </xdr:from>
    <xdr:ext cx="405111" cy="259045"/>
    <xdr:sp macro="" textlink="">
      <xdr:nvSpPr>
        <xdr:cNvPr id="454" name="n_4mainValue【認定こども園・幼稚園・保育所】&#10;有形固定資産減価償却率"/>
        <xdr:cNvSpPr txBox="1"/>
      </xdr:nvSpPr>
      <xdr:spPr>
        <a:xfrm>
          <a:off x="126117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81"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492" name="楕円 491"/>
        <xdr:cNvSpPr/>
      </xdr:nvSpPr>
      <xdr:spPr>
        <a:xfrm>
          <a:off x="22110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493" name="【認定こども園・幼稚園・保育所】&#10;一人当たり面積該当値テキスト"/>
        <xdr:cNvSpPr txBox="1"/>
      </xdr:nvSpPr>
      <xdr:spPr>
        <a:xfrm>
          <a:off x="22199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116840</xdr:rowOff>
    </xdr:from>
    <xdr:to>
      <xdr:col>112</xdr:col>
      <xdr:colOff>38100</xdr:colOff>
      <xdr:row>41</xdr:row>
      <xdr:rowOff>46990</xdr:rowOff>
    </xdr:to>
    <xdr:sp macro="" textlink="">
      <xdr:nvSpPr>
        <xdr:cNvPr id="494" name="楕円 493"/>
        <xdr:cNvSpPr/>
      </xdr:nvSpPr>
      <xdr:spPr>
        <a:xfrm>
          <a:off x="2127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167640</xdr:rowOff>
    </xdr:from>
    <xdr:to>
      <xdr:col>116</xdr:col>
      <xdr:colOff>63500</xdr:colOff>
      <xdr:row>41</xdr:row>
      <xdr:rowOff>762</xdr:rowOff>
    </xdr:to>
    <xdr:cxnSp macro="">
      <xdr:nvCxnSpPr>
        <xdr:cNvPr id="495" name="直線コネクタ 494"/>
        <xdr:cNvCxnSpPr/>
      </xdr:nvCxnSpPr>
      <xdr:spPr>
        <a:xfrm>
          <a:off x="21323300" y="70256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496" name="楕円 495"/>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167640</xdr:rowOff>
    </xdr:to>
    <xdr:cxnSp macro="">
      <xdr:nvCxnSpPr>
        <xdr:cNvPr id="497" name="直線コネクタ 496"/>
        <xdr:cNvCxnSpPr/>
      </xdr:nvCxnSpPr>
      <xdr:spPr>
        <a:xfrm>
          <a:off x="20434300" y="7002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121412</xdr:rowOff>
    </xdr:from>
    <xdr:to>
      <xdr:col>102</xdr:col>
      <xdr:colOff>165100</xdr:colOff>
      <xdr:row>41</xdr:row>
      <xdr:rowOff>51562</xdr:rowOff>
    </xdr:to>
    <xdr:sp macro="" textlink="">
      <xdr:nvSpPr>
        <xdr:cNvPr id="498" name="楕円 497"/>
        <xdr:cNvSpPr/>
      </xdr:nvSpPr>
      <xdr:spPr>
        <a:xfrm>
          <a:off x="19494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41</xdr:row>
      <xdr:rowOff>762</xdr:rowOff>
    </xdr:to>
    <xdr:cxnSp macro="">
      <xdr:nvCxnSpPr>
        <xdr:cNvPr id="499" name="直線コネクタ 498"/>
        <xdr:cNvCxnSpPr/>
      </xdr:nvCxnSpPr>
      <xdr:spPr>
        <a:xfrm flipV="1">
          <a:off x="19545300" y="7002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121412</xdr:rowOff>
    </xdr:from>
    <xdr:to>
      <xdr:col>98</xdr:col>
      <xdr:colOff>38100</xdr:colOff>
      <xdr:row>41</xdr:row>
      <xdr:rowOff>51562</xdr:rowOff>
    </xdr:to>
    <xdr:sp macro="" textlink="">
      <xdr:nvSpPr>
        <xdr:cNvPr id="500" name="楕円 499"/>
        <xdr:cNvSpPr/>
      </xdr:nvSpPr>
      <xdr:spPr>
        <a:xfrm>
          <a:off x="18605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xdr:rowOff>
    </xdr:from>
    <xdr:to>
      <xdr:col>102</xdr:col>
      <xdr:colOff>114300</xdr:colOff>
      <xdr:row>41</xdr:row>
      <xdr:rowOff>762</xdr:rowOff>
    </xdr:to>
    <xdr:cxnSp macro="">
      <xdr:nvCxnSpPr>
        <xdr:cNvPr id="501" name="直線コネクタ 500"/>
        <xdr:cNvCxnSpPr/>
      </xdr:nvCxnSpPr>
      <xdr:spPr>
        <a:xfrm>
          <a:off x="18656300" y="703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04"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05"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38117</xdr:rowOff>
    </xdr:from>
    <xdr:ext cx="469744" cy="259045"/>
    <xdr:sp macro="" textlink="">
      <xdr:nvSpPr>
        <xdr:cNvPr id="506" name="n_1mainValue【認定こども園・幼稚園・保育所】&#10;一人当たり面積"/>
        <xdr:cNvSpPr txBox="1"/>
      </xdr:nvSpPr>
      <xdr:spPr>
        <a:xfrm>
          <a:off x="21075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507" name="n_2mainValue【認定こども園・幼稚園・保育所】&#10;一人当たり面積"/>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42689</xdr:rowOff>
    </xdr:from>
    <xdr:ext cx="469744" cy="259045"/>
    <xdr:sp macro="" textlink="">
      <xdr:nvSpPr>
        <xdr:cNvPr id="508" name="n_3mainValue【認定こども園・幼稚園・保育所】&#10;一人当たり面積"/>
        <xdr:cNvSpPr txBox="1"/>
      </xdr:nvSpPr>
      <xdr:spPr>
        <a:xfrm>
          <a:off x="19310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42689</xdr:rowOff>
    </xdr:from>
    <xdr:ext cx="469744" cy="259045"/>
    <xdr:sp macro="" textlink="">
      <xdr:nvSpPr>
        <xdr:cNvPr id="509" name="n_4mainValue【認定こども園・幼稚園・保育所】&#10;一人当たり面積"/>
        <xdr:cNvSpPr txBox="1"/>
      </xdr:nvSpPr>
      <xdr:spPr>
        <a:xfrm>
          <a:off x="18421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39" name="【学校施設】&#10;有形固定資産減価償却率平均値テキスト"/>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550" name="楕円 549"/>
        <xdr:cNvSpPr/>
      </xdr:nvSpPr>
      <xdr:spPr>
        <a:xfrm>
          <a:off x="16268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53992</xdr:rowOff>
    </xdr:from>
    <xdr:ext cx="405111" cy="259045"/>
    <xdr:sp macro="" textlink="">
      <xdr:nvSpPr>
        <xdr:cNvPr id="551" name="【学校施設】&#10;有形固定資産減価償却率該当値テキスト"/>
        <xdr:cNvSpPr txBox="1"/>
      </xdr:nvSpPr>
      <xdr:spPr>
        <a:xfrm>
          <a:off x="16357600"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162560</xdr:rowOff>
    </xdr:from>
    <xdr:to>
      <xdr:col>81</xdr:col>
      <xdr:colOff>101600</xdr:colOff>
      <xdr:row>59</xdr:row>
      <xdr:rowOff>92710</xdr:rowOff>
    </xdr:to>
    <xdr:sp macro="" textlink="">
      <xdr:nvSpPr>
        <xdr:cNvPr id="552" name="楕円 551"/>
        <xdr:cNvSpPr/>
      </xdr:nvSpPr>
      <xdr:spPr>
        <a:xfrm>
          <a:off x="15430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41910</xdr:rowOff>
    </xdr:from>
    <xdr:to>
      <xdr:col>85</xdr:col>
      <xdr:colOff>127000</xdr:colOff>
      <xdr:row>59</xdr:row>
      <xdr:rowOff>81915</xdr:rowOff>
    </xdr:to>
    <xdr:cxnSp macro="">
      <xdr:nvCxnSpPr>
        <xdr:cNvPr id="553" name="直線コネクタ 552"/>
        <xdr:cNvCxnSpPr/>
      </xdr:nvCxnSpPr>
      <xdr:spPr>
        <a:xfrm>
          <a:off x="15481300" y="101574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114935</xdr:rowOff>
    </xdr:from>
    <xdr:to>
      <xdr:col>76</xdr:col>
      <xdr:colOff>165100</xdr:colOff>
      <xdr:row>59</xdr:row>
      <xdr:rowOff>45085</xdr:rowOff>
    </xdr:to>
    <xdr:sp macro="" textlink="">
      <xdr:nvSpPr>
        <xdr:cNvPr id="554" name="楕円 553"/>
        <xdr:cNvSpPr/>
      </xdr:nvSpPr>
      <xdr:spPr>
        <a:xfrm>
          <a:off x="14541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165735</xdr:rowOff>
    </xdr:from>
    <xdr:to>
      <xdr:col>81</xdr:col>
      <xdr:colOff>50800</xdr:colOff>
      <xdr:row>59</xdr:row>
      <xdr:rowOff>41910</xdr:rowOff>
    </xdr:to>
    <xdr:cxnSp macro="">
      <xdr:nvCxnSpPr>
        <xdr:cNvPr id="555" name="直線コネクタ 554"/>
        <xdr:cNvCxnSpPr/>
      </xdr:nvCxnSpPr>
      <xdr:spPr>
        <a:xfrm>
          <a:off x="14592300" y="101098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69215</xdr:rowOff>
    </xdr:from>
    <xdr:to>
      <xdr:col>72</xdr:col>
      <xdr:colOff>38100</xdr:colOff>
      <xdr:row>58</xdr:row>
      <xdr:rowOff>170815</xdr:rowOff>
    </xdr:to>
    <xdr:sp macro="" textlink="">
      <xdr:nvSpPr>
        <xdr:cNvPr id="556" name="楕円 555"/>
        <xdr:cNvSpPr/>
      </xdr:nvSpPr>
      <xdr:spPr>
        <a:xfrm>
          <a:off x="13652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120015</xdr:rowOff>
    </xdr:from>
    <xdr:to>
      <xdr:col>76</xdr:col>
      <xdr:colOff>114300</xdr:colOff>
      <xdr:row>58</xdr:row>
      <xdr:rowOff>165735</xdr:rowOff>
    </xdr:to>
    <xdr:cxnSp macro="">
      <xdr:nvCxnSpPr>
        <xdr:cNvPr id="557" name="直線コネクタ 556"/>
        <xdr:cNvCxnSpPr/>
      </xdr:nvCxnSpPr>
      <xdr:spPr>
        <a:xfrm>
          <a:off x="13703300" y="100641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44450</xdr:rowOff>
    </xdr:from>
    <xdr:to>
      <xdr:col>67</xdr:col>
      <xdr:colOff>101600</xdr:colOff>
      <xdr:row>59</xdr:row>
      <xdr:rowOff>146050</xdr:rowOff>
    </xdr:to>
    <xdr:sp macro="" textlink="">
      <xdr:nvSpPr>
        <xdr:cNvPr id="558" name="楕円 557"/>
        <xdr:cNvSpPr/>
      </xdr:nvSpPr>
      <xdr:spPr>
        <a:xfrm>
          <a:off x="1276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120015</xdr:rowOff>
    </xdr:from>
    <xdr:to>
      <xdr:col>71</xdr:col>
      <xdr:colOff>177800</xdr:colOff>
      <xdr:row>59</xdr:row>
      <xdr:rowOff>95250</xdr:rowOff>
    </xdr:to>
    <xdr:cxnSp macro="">
      <xdr:nvCxnSpPr>
        <xdr:cNvPr id="559" name="直線コネクタ 558"/>
        <xdr:cNvCxnSpPr/>
      </xdr:nvCxnSpPr>
      <xdr:spPr>
        <a:xfrm flipV="1">
          <a:off x="12814300" y="10064115"/>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560" name="n_1aveValue【学校施設】&#10;有形固定資産減価償却率"/>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1"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2"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63" name="n_4aveValue【学校施設】&#10;有形固定資産減価償却率"/>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109237</xdr:rowOff>
    </xdr:from>
    <xdr:ext cx="405111" cy="259045"/>
    <xdr:sp macro="" textlink="">
      <xdr:nvSpPr>
        <xdr:cNvPr id="564" name="n_1mainValue【学校施設】&#10;有形固定資産減価償却率"/>
        <xdr:cNvSpPr txBox="1"/>
      </xdr:nvSpPr>
      <xdr:spPr>
        <a:xfrm>
          <a:off x="15266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61612</xdr:rowOff>
    </xdr:from>
    <xdr:ext cx="405111" cy="259045"/>
    <xdr:sp macro="" textlink="">
      <xdr:nvSpPr>
        <xdr:cNvPr id="565" name="n_2mainValue【学校施設】&#10;有形固定資産減価償却率"/>
        <xdr:cNvSpPr txBox="1"/>
      </xdr:nvSpPr>
      <xdr:spPr>
        <a:xfrm>
          <a:off x="14389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15892</xdr:rowOff>
    </xdr:from>
    <xdr:ext cx="405111" cy="259045"/>
    <xdr:sp macro="" textlink="">
      <xdr:nvSpPr>
        <xdr:cNvPr id="566" name="n_3mainValue【学校施設】&#10;有形固定資産減価償却率"/>
        <xdr:cNvSpPr txBox="1"/>
      </xdr:nvSpPr>
      <xdr:spPr>
        <a:xfrm>
          <a:off x="13500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162577</xdr:rowOff>
    </xdr:from>
    <xdr:ext cx="405111" cy="259045"/>
    <xdr:sp macro="" textlink="">
      <xdr:nvSpPr>
        <xdr:cNvPr id="567" name="n_4mainValue【学校施設】&#10;有形固定資産減価償却率"/>
        <xdr:cNvSpPr txBox="1"/>
      </xdr:nvSpPr>
      <xdr:spPr>
        <a:xfrm>
          <a:off x="12611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98361</xdr:rowOff>
    </xdr:from>
    <xdr:to>
      <xdr:col>116</xdr:col>
      <xdr:colOff>114300</xdr:colOff>
      <xdr:row>63</xdr:row>
      <xdr:rowOff>28511</xdr:rowOff>
    </xdr:to>
    <xdr:sp macro="" textlink="">
      <xdr:nvSpPr>
        <xdr:cNvPr id="607" name="楕円 606"/>
        <xdr:cNvSpPr/>
      </xdr:nvSpPr>
      <xdr:spPr>
        <a:xfrm>
          <a:off x="22110700" y="10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608" name="【学校施設】&#10;一人当たり面積該当値テキスト"/>
        <xdr:cNvSpPr txBox="1"/>
      </xdr:nvSpPr>
      <xdr:spPr>
        <a:xfrm>
          <a:off x="22199600"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96647</xdr:rowOff>
    </xdr:from>
    <xdr:to>
      <xdr:col>112</xdr:col>
      <xdr:colOff>38100</xdr:colOff>
      <xdr:row>63</xdr:row>
      <xdr:rowOff>26797</xdr:rowOff>
    </xdr:to>
    <xdr:sp macro="" textlink="">
      <xdr:nvSpPr>
        <xdr:cNvPr id="609" name="楕円 608"/>
        <xdr:cNvSpPr/>
      </xdr:nvSpPr>
      <xdr:spPr>
        <a:xfrm>
          <a:off x="21272500" y="107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147447</xdr:rowOff>
    </xdr:from>
    <xdr:to>
      <xdr:col>116</xdr:col>
      <xdr:colOff>63500</xdr:colOff>
      <xdr:row>62</xdr:row>
      <xdr:rowOff>149161</xdr:rowOff>
    </xdr:to>
    <xdr:cxnSp macro="">
      <xdr:nvCxnSpPr>
        <xdr:cNvPr id="610" name="直線コネクタ 609"/>
        <xdr:cNvCxnSpPr/>
      </xdr:nvCxnSpPr>
      <xdr:spPr>
        <a:xfrm>
          <a:off x="21323300" y="10777347"/>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94361</xdr:rowOff>
    </xdr:from>
    <xdr:to>
      <xdr:col>107</xdr:col>
      <xdr:colOff>101600</xdr:colOff>
      <xdr:row>63</xdr:row>
      <xdr:rowOff>24511</xdr:rowOff>
    </xdr:to>
    <xdr:sp macro="" textlink="">
      <xdr:nvSpPr>
        <xdr:cNvPr id="611" name="楕円 610"/>
        <xdr:cNvSpPr/>
      </xdr:nvSpPr>
      <xdr:spPr>
        <a:xfrm>
          <a:off x="20383500" y="107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145161</xdr:rowOff>
    </xdr:from>
    <xdr:to>
      <xdr:col>111</xdr:col>
      <xdr:colOff>177800</xdr:colOff>
      <xdr:row>62</xdr:row>
      <xdr:rowOff>147447</xdr:rowOff>
    </xdr:to>
    <xdr:cxnSp macro="">
      <xdr:nvCxnSpPr>
        <xdr:cNvPr id="612" name="直線コネクタ 611"/>
        <xdr:cNvCxnSpPr/>
      </xdr:nvCxnSpPr>
      <xdr:spPr>
        <a:xfrm>
          <a:off x="20434300" y="1077506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122936</xdr:rowOff>
    </xdr:from>
    <xdr:to>
      <xdr:col>102</xdr:col>
      <xdr:colOff>165100</xdr:colOff>
      <xdr:row>63</xdr:row>
      <xdr:rowOff>53086</xdr:rowOff>
    </xdr:to>
    <xdr:sp macro="" textlink="">
      <xdr:nvSpPr>
        <xdr:cNvPr id="613" name="楕円 612"/>
        <xdr:cNvSpPr/>
      </xdr:nvSpPr>
      <xdr:spPr>
        <a:xfrm>
          <a:off x="19494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145161</xdr:rowOff>
    </xdr:from>
    <xdr:to>
      <xdr:col>107</xdr:col>
      <xdr:colOff>50800</xdr:colOff>
      <xdr:row>63</xdr:row>
      <xdr:rowOff>2286</xdr:rowOff>
    </xdr:to>
    <xdr:cxnSp macro="">
      <xdr:nvCxnSpPr>
        <xdr:cNvPr id="614" name="直線コネクタ 613"/>
        <xdr:cNvCxnSpPr/>
      </xdr:nvCxnSpPr>
      <xdr:spPr>
        <a:xfrm flipV="1">
          <a:off x="19545300" y="107750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126174</xdr:rowOff>
    </xdr:from>
    <xdr:to>
      <xdr:col>98</xdr:col>
      <xdr:colOff>38100</xdr:colOff>
      <xdr:row>63</xdr:row>
      <xdr:rowOff>56324</xdr:rowOff>
    </xdr:to>
    <xdr:sp macro="" textlink="">
      <xdr:nvSpPr>
        <xdr:cNvPr id="615" name="楕円 614"/>
        <xdr:cNvSpPr/>
      </xdr:nvSpPr>
      <xdr:spPr>
        <a:xfrm>
          <a:off x="18605500" y="1075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2286</xdr:rowOff>
    </xdr:from>
    <xdr:to>
      <xdr:col>102</xdr:col>
      <xdr:colOff>114300</xdr:colOff>
      <xdr:row>63</xdr:row>
      <xdr:rowOff>5524</xdr:rowOff>
    </xdr:to>
    <xdr:cxnSp macro="">
      <xdr:nvCxnSpPr>
        <xdr:cNvPr id="616" name="直線コネクタ 615"/>
        <xdr:cNvCxnSpPr/>
      </xdr:nvCxnSpPr>
      <xdr:spPr>
        <a:xfrm flipV="1">
          <a:off x="18656300" y="10803636"/>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17924</xdr:rowOff>
    </xdr:from>
    <xdr:ext cx="469744" cy="259045"/>
    <xdr:sp macro="" textlink="">
      <xdr:nvSpPr>
        <xdr:cNvPr id="621" name="n_1mainValue【学校施設】&#10;一人当たり面積"/>
        <xdr:cNvSpPr txBox="1"/>
      </xdr:nvSpPr>
      <xdr:spPr>
        <a:xfrm>
          <a:off x="21075727" y="1081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15638</xdr:rowOff>
    </xdr:from>
    <xdr:ext cx="469744" cy="259045"/>
    <xdr:sp macro="" textlink="">
      <xdr:nvSpPr>
        <xdr:cNvPr id="622" name="n_2mainValue【学校施設】&#10;一人当たり面積"/>
        <xdr:cNvSpPr txBox="1"/>
      </xdr:nvSpPr>
      <xdr:spPr>
        <a:xfrm>
          <a:off x="20199427" y="108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44213</xdr:rowOff>
    </xdr:from>
    <xdr:ext cx="469744" cy="259045"/>
    <xdr:sp macro="" textlink="">
      <xdr:nvSpPr>
        <xdr:cNvPr id="623" name="n_3mainValue【学校施設】&#10;一人当たり面積"/>
        <xdr:cNvSpPr txBox="1"/>
      </xdr:nvSpPr>
      <xdr:spPr>
        <a:xfrm>
          <a:off x="19310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47451</xdr:rowOff>
    </xdr:from>
    <xdr:ext cx="469744" cy="259045"/>
    <xdr:sp macro="" textlink="">
      <xdr:nvSpPr>
        <xdr:cNvPr id="624" name="n_4mainValue【学校施設】&#10;一人当たり面積"/>
        <xdr:cNvSpPr txBox="1"/>
      </xdr:nvSpPr>
      <xdr:spPr>
        <a:xfrm>
          <a:off x="18421427" y="1084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655" name="【児童館】&#10;有形固定資産減価償却率平均値テキスト"/>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18324</xdr:rowOff>
    </xdr:from>
    <xdr:to>
      <xdr:col>85</xdr:col>
      <xdr:colOff>177800</xdr:colOff>
      <xdr:row>81</xdr:row>
      <xdr:rowOff>119924</xdr:rowOff>
    </xdr:to>
    <xdr:sp macro="" textlink="">
      <xdr:nvSpPr>
        <xdr:cNvPr id="666" name="楕円 665"/>
        <xdr:cNvSpPr/>
      </xdr:nvSpPr>
      <xdr:spPr>
        <a:xfrm>
          <a:off x="162687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41201</xdr:rowOff>
    </xdr:from>
    <xdr:ext cx="405111" cy="259045"/>
    <xdr:sp macro="" textlink="">
      <xdr:nvSpPr>
        <xdr:cNvPr id="667" name="【児童館】&#10;有形固定資産減価償却率該当値テキスト"/>
        <xdr:cNvSpPr txBox="1"/>
      </xdr:nvSpPr>
      <xdr:spPr>
        <a:xfrm>
          <a:off x="16357600" y="1375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668" name="楕円 667"/>
        <xdr:cNvSpPr/>
      </xdr:nvSpPr>
      <xdr:spPr>
        <a:xfrm>
          <a:off x="1543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69124</xdr:rowOff>
    </xdr:from>
    <xdr:to>
      <xdr:col>85</xdr:col>
      <xdr:colOff>127000</xdr:colOff>
      <xdr:row>82</xdr:row>
      <xdr:rowOff>3811</xdr:rowOff>
    </xdr:to>
    <xdr:cxnSp macro="">
      <xdr:nvCxnSpPr>
        <xdr:cNvPr id="669" name="直線コネクタ 668"/>
        <xdr:cNvCxnSpPr/>
      </xdr:nvCxnSpPr>
      <xdr:spPr>
        <a:xfrm flipV="1">
          <a:off x="15481300" y="13956574"/>
          <a:ext cx="838200" cy="10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85271</xdr:rowOff>
    </xdr:from>
    <xdr:to>
      <xdr:col>76</xdr:col>
      <xdr:colOff>165100</xdr:colOff>
      <xdr:row>82</xdr:row>
      <xdr:rowOff>15421</xdr:rowOff>
    </xdr:to>
    <xdr:sp macro="" textlink="">
      <xdr:nvSpPr>
        <xdr:cNvPr id="670" name="楕円 669"/>
        <xdr:cNvSpPr/>
      </xdr:nvSpPr>
      <xdr:spPr>
        <a:xfrm>
          <a:off x="14541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136071</xdr:rowOff>
    </xdr:from>
    <xdr:to>
      <xdr:col>81</xdr:col>
      <xdr:colOff>50800</xdr:colOff>
      <xdr:row>82</xdr:row>
      <xdr:rowOff>3811</xdr:rowOff>
    </xdr:to>
    <xdr:cxnSp macro="">
      <xdr:nvCxnSpPr>
        <xdr:cNvPr id="671" name="直線コネクタ 670"/>
        <xdr:cNvCxnSpPr/>
      </xdr:nvCxnSpPr>
      <xdr:spPr>
        <a:xfrm>
          <a:off x="14592300" y="1402352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72" name="楕円 671"/>
        <xdr:cNvSpPr/>
      </xdr:nvSpPr>
      <xdr:spPr>
        <a:xfrm>
          <a:off x="1365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136071</xdr:rowOff>
    </xdr:from>
    <xdr:to>
      <xdr:col>76</xdr:col>
      <xdr:colOff>114300</xdr:colOff>
      <xdr:row>82</xdr:row>
      <xdr:rowOff>15239</xdr:rowOff>
    </xdr:to>
    <xdr:cxnSp macro="">
      <xdr:nvCxnSpPr>
        <xdr:cNvPr id="673" name="直線コネクタ 672"/>
        <xdr:cNvCxnSpPr/>
      </xdr:nvCxnSpPr>
      <xdr:spPr>
        <a:xfrm flipV="1">
          <a:off x="13703300" y="14023521"/>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170180</xdr:rowOff>
    </xdr:from>
    <xdr:to>
      <xdr:col>67</xdr:col>
      <xdr:colOff>101600</xdr:colOff>
      <xdr:row>81</xdr:row>
      <xdr:rowOff>100330</xdr:rowOff>
    </xdr:to>
    <xdr:sp macro="" textlink="">
      <xdr:nvSpPr>
        <xdr:cNvPr id="674" name="楕円 673"/>
        <xdr:cNvSpPr/>
      </xdr:nvSpPr>
      <xdr:spPr>
        <a:xfrm>
          <a:off x="12763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49530</xdr:rowOff>
    </xdr:from>
    <xdr:to>
      <xdr:col>71</xdr:col>
      <xdr:colOff>177800</xdr:colOff>
      <xdr:row>82</xdr:row>
      <xdr:rowOff>15239</xdr:rowOff>
    </xdr:to>
    <xdr:cxnSp macro="">
      <xdr:nvCxnSpPr>
        <xdr:cNvPr id="675" name="直線コネクタ 674"/>
        <xdr:cNvCxnSpPr/>
      </xdr:nvCxnSpPr>
      <xdr:spPr>
        <a:xfrm>
          <a:off x="12814300" y="139369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676" name="n_1aveValue【児童館】&#10;有形固定資産減価償却率"/>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77" name="n_2aveValue【児童館】&#10;有形固定資産減価償却率"/>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678" name="n_3aveValue【児童館】&#10;有形固定資産減価償却率"/>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679" name="n_4aveValue【児童館】&#10;有形固定資産減価償却率"/>
        <xdr:cNvSpPr txBox="1"/>
      </xdr:nvSpPr>
      <xdr:spPr>
        <a:xfrm>
          <a:off x="12611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71138</xdr:rowOff>
    </xdr:from>
    <xdr:ext cx="405111" cy="259045"/>
    <xdr:sp macro="" textlink="">
      <xdr:nvSpPr>
        <xdr:cNvPr id="680" name="n_1mainValue【児童館】&#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681" name="n_2mainValue【児童館】&#10;有形固定資産減価償却率"/>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82" name="n_3mainValue【児童館】&#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683" name="n_4mainValue【児童館】&#10;有形固定資産減価償却率"/>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2"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120650</xdr:rowOff>
    </xdr:from>
    <xdr:to>
      <xdr:col>116</xdr:col>
      <xdr:colOff>114300</xdr:colOff>
      <xdr:row>80</xdr:row>
      <xdr:rowOff>50800</xdr:rowOff>
    </xdr:to>
    <xdr:sp macro="" textlink="">
      <xdr:nvSpPr>
        <xdr:cNvPr id="723" name="楕円 722"/>
        <xdr:cNvSpPr/>
      </xdr:nvSpPr>
      <xdr:spPr>
        <a:xfrm>
          <a:off x="22110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143527</xdr:rowOff>
    </xdr:from>
    <xdr:ext cx="469744" cy="259045"/>
    <xdr:sp macro="" textlink="">
      <xdr:nvSpPr>
        <xdr:cNvPr id="724" name="【児童館】&#10;一人当たり面積該当値テキスト"/>
        <xdr:cNvSpPr txBox="1"/>
      </xdr:nvSpPr>
      <xdr:spPr>
        <a:xfrm>
          <a:off x="22199600"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xdr:rowOff>
    </xdr:from>
    <xdr:to>
      <xdr:col>112</xdr:col>
      <xdr:colOff>38100</xdr:colOff>
      <xdr:row>80</xdr:row>
      <xdr:rowOff>107950</xdr:rowOff>
    </xdr:to>
    <xdr:sp macro="" textlink="">
      <xdr:nvSpPr>
        <xdr:cNvPr id="725" name="楕円 724"/>
        <xdr:cNvSpPr/>
      </xdr:nvSpPr>
      <xdr:spPr>
        <a:xfrm>
          <a:off x="21272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0</xdr:rowOff>
    </xdr:from>
    <xdr:to>
      <xdr:col>116</xdr:col>
      <xdr:colOff>63500</xdr:colOff>
      <xdr:row>80</xdr:row>
      <xdr:rowOff>57150</xdr:rowOff>
    </xdr:to>
    <xdr:cxnSp macro="">
      <xdr:nvCxnSpPr>
        <xdr:cNvPr id="726" name="直線コネクタ 725"/>
        <xdr:cNvCxnSpPr/>
      </xdr:nvCxnSpPr>
      <xdr:spPr>
        <a:xfrm flipV="1">
          <a:off x="21323300" y="13716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101600</xdr:rowOff>
    </xdr:from>
    <xdr:to>
      <xdr:col>107</xdr:col>
      <xdr:colOff>101600</xdr:colOff>
      <xdr:row>81</xdr:row>
      <xdr:rowOff>31750</xdr:rowOff>
    </xdr:to>
    <xdr:sp macro="" textlink="">
      <xdr:nvSpPr>
        <xdr:cNvPr id="727" name="楕円 726"/>
        <xdr:cNvSpPr/>
      </xdr:nvSpPr>
      <xdr:spPr>
        <a:xfrm>
          <a:off x="2038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57150</xdr:rowOff>
    </xdr:from>
    <xdr:to>
      <xdr:col>111</xdr:col>
      <xdr:colOff>177800</xdr:colOff>
      <xdr:row>80</xdr:row>
      <xdr:rowOff>152400</xdr:rowOff>
    </xdr:to>
    <xdr:cxnSp macro="">
      <xdr:nvCxnSpPr>
        <xdr:cNvPr id="728" name="直線コネクタ 727"/>
        <xdr:cNvCxnSpPr/>
      </xdr:nvCxnSpPr>
      <xdr:spPr>
        <a:xfrm flipV="1">
          <a:off x="20434300" y="13773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139700</xdr:rowOff>
    </xdr:from>
    <xdr:to>
      <xdr:col>102</xdr:col>
      <xdr:colOff>165100</xdr:colOff>
      <xdr:row>81</xdr:row>
      <xdr:rowOff>69850</xdr:rowOff>
    </xdr:to>
    <xdr:sp macro="" textlink="">
      <xdr:nvSpPr>
        <xdr:cNvPr id="729" name="楕円 728"/>
        <xdr:cNvSpPr/>
      </xdr:nvSpPr>
      <xdr:spPr>
        <a:xfrm>
          <a:off x="19494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152400</xdr:rowOff>
    </xdr:from>
    <xdr:to>
      <xdr:col>107</xdr:col>
      <xdr:colOff>50800</xdr:colOff>
      <xdr:row>81</xdr:row>
      <xdr:rowOff>19050</xdr:rowOff>
    </xdr:to>
    <xdr:cxnSp macro="">
      <xdr:nvCxnSpPr>
        <xdr:cNvPr id="730" name="直線コネクタ 729"/>
        <xdr:cNvCxnSpPr/>
      </xdr:nvCxnSpPr>
      <xdr:spPr>
        <a:xfrm flipV="1">
          <a:off x="19545300" y="1386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101600</xdr:rowOff>
    </xdr:from>
    <xdr:to>
      <xdr:col>98</xdr:col>
      <xdr:colOff>38100</xdr:colOff>
      <xdr:row>81</xdr:row>
      <xdr:rowOff>31750</xdr:rowOff>
    </xdr:to>
    <xdr:sp macro="" textlink="">
      <xdr:nvSpPr>
        <xdr:cNvPr id="731" name="楕円 730"/>
        <xdr:cNvSpPr/>
      </xdr:nvSpPr>
      <xdr:spPr>
        <a:xfrm>
          <a:off x="18605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152400</xdr:rowOff>
    </xdr:from>
    <xdr:to>
      <xdr:col>102</xdr:col>
      <xdr:colOff>114300</xdr:colOff>
      <xdr:row>81</xdr:row>
      <xdr:rowOff>19050</xdr:rowOff>
    </xdr:to>
    <xdr:cxnSp macro="">
      <xdr:nvCxnSpPr>
        <xdr:cNvPr id="732" name="直線コネクタ 731"/>
        <xdr:cNvCxnSpPr/>
      </xdr:nvCxnSpPr>
      <xdr:spPr>
        <a:xfrm>
          <a:off x="18656300" y="1386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3"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4"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5"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6"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124477</xdr:rowOff>
    </xdr:from>
    <xdr:ext cx="469744" cy="259045"/>
    <xdr:sp macro="" textlink="">
      <xdr:nvSpPr>
        <xdr:cNvPr id="737" name="n_1mainValue【児童館】&#10;一人当たり面積"/>
        <xdr:cNvSpPr txBox="1"/>
      </xdr:nvSpPr>
      <xdr:spPr>
        <a:xfrm>
          <a:off x="21075727"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48277</xdr:rowOff>
    </xdr:from>
    <xdr:ext cx="469744" cy="259045"/>
    <xdr:sp macro="" textlink="">
      <xdr:nvSpPr>
        <xdr:cNvPr id="738" name="n_2mainValue【児童館】&#10;一人当たり面積"/>
        <xdr:cNvSpPr txBox="1"/>
      </xdr:nvSpPr>
      <xdr:spPr>
        <a:xfrm>
          <a:off x="20199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86377</xdr:rowOff>
    </xdr:from>
    <xdr:ext cx="469744" cy="259045"/>
    <xdr:sp macro="" textlink="">
      <xdr:nvSpPr>
        <xdr:cNvPr id="739" name="n_3mainValue【児童館】&#10;一人当たり面積"/>
        <xdr:cNvSpPr txBox="1"/>
      </xdr:nvSpPr>
      <xdr:spPr>
        <a:xfrm>
          <a:off x="19310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48277</xdr:rowOff>
    </xdr:from>
    <xdr:ext cx="469744" cy="259045"/>
    <xdr:sp macro="" textlink="">
      <xdr:nvSpPr>
        <xdr:cNvPr id="740" name="n_4mainValue【児童館】&#10;一人当たり面積"/>
        <xdr:cNvSpPr txBox="1"/>
      </xdr:nvSpPr>
      <xdr:spPr>
        <a:xfrm>
          <a:off x="18421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70" name="【公民館】&#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153036</xdr:rowOff>
    </xdr:from>
    <xdr:to>
      <xdr:col>85</xdr:col>
      <xdr:colOff>177800</xdr:colOff>
      <xdr:row>101</xdr:row>
      <xdr:rowOff>83186</xdr:rowOff>
    </xdr:to>
    <xdr:sp macro="" textlink="">
      <xdr:nvSpPr>
        <xdr:cNvPr id="781" name="楕円 780"/>
        <xdr:cNvSpPr/>
      </xdr:nvSpPr>
      <xdr:spPr>
        <a:xfrm>
          <a:off x="16268700" y="172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4463</xdr:rowOff>
    </xdr:from>
    <xdr:ext cx="405111" cy="259045"/>
    <xdr:sp macro="" textlink="">
      <xdr:nvSpPr>
        <xdr:cNvPr id="782" name="【公民館】&#10;有形固定資産減価償却率該当値テキスト"/>
        <xdr:cNvSpPr txBox="1"/>
      </xdr:nvSpPr>
      <xdr:spPr>
        <a:xfrm>
          <a:off x="16357600" y="1714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101600</xdr:rowOff>
    </xdr:from>
    <xdr:to>
      <xdr:col>81</xdr:col>
      <xdr:colOff>101600</xdr:colOff>
      <xdr:row>101</xdr:row>
      <xdr:rowOff>31750</xdr:rowOff>
    </xdr:to>
    <xdr:sp macro="" textlink="">
      <xdr:nvSpPr>
        <xdr:cNvPr id="783" name="楕円 782"/>
        <xdr:cNvSpPr/>
      </xdr:nvSpPr>
      <xdr:spPr>
        <a:xfrm>
          <a:off x="15430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152400</xdr:rowOff>
    </xdr:from>
    <xdr:to>
      <xdr:col>85</xdr:col>
      <xdr:colOff>127000</xdr:colOff>
      <xdr:row>101</xdr:row>
      <xdr:rowOff>32386</xdr:rowOff>
    </xdr:to>
    <xdr:cxnSp macro="">
      <xdr:nvCxnSpPr>
        <xdr:cNvPr id="784" name="直線コネクタ 783"/>
        <xdr:cNvCxnSpPr/>
      </xdr:nvCxnSpPr>
      <xdr:spPr>
        <a:xfrm>
          <a:off x="15481300" y="1729740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50164</xdr:rowOff>
    </xdr:from>
    <xdr:to>
      <xdr:col>76</xdr:col>
      <xdr:colOff>165100</xdr:colOff>
      <xdr:row>100</xdr:row>
      <xdr:rowOff>151764</xdr:rowOff>
    </xdr:to>
    <xdr:sp macro="" textlink="">
      <xdr:nvSpPr>
        <xdr:cNvPr id="785" name="楕円 784"/>
        <xdr:cNvSpPr/>
      </xdr:nvSpPr>
      <xdr:spPr>
        <a:xfrm>
          <a:off x="14541500" y="1719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100964</xdr:rowOff>
    </xdr:from>
    <xdr:to>
      <xdr:col>81</xdr:col>
      <xdr:colOff>50800</xdr:colOff>
      <xdr:row>100</xdr:row>
      <xdr:rowOff>152400</xdr:rowOff>
    </xdr:to>
    <xdr:cxnSp macro="">
      <xdr:nvCxnSpPr>
        <xdr:cNvPr id="786" name="直線コネクタ 785"/>
        <xdr:cNvCxnSpPr/>
      </xdr:nvCxnSpPr>
      <xdr:spPr>
        <a:xfrm>
          <a:off x="14592300" y="172459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153036</xdr:rowOff>
    </xdr:from>
    <xdr:to>
      <xdr:col>72</xdr:col>
      <xdr:colOff>38100</xdr:colOff>
      <xdr:row>102</xdr:row>
      <xdr:rowOff>83186</xdr:rowOff>
    </xdr:to>
    <xdr:sp macro="" textlink="">
      <xdr:nvSpPr>
        <xdr:cNvPr id="787" name="楕円 786"/>
        <xdr:cNvSpPr/>
      </xdr:nvSpPr>
      <xdr:spPr>
        <a:xfrm>
          <a:off x="13652500" y="174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100964</xdr:rowOff>
    </xdr:from>
    <xdr:to>
      <xdr:col>76</xdr:col>
      <xdr:colOff>114300</xdr:colOff>
      <xdr:row>102</xdr:row>
      <xdr:rowOff>32386</xdr:rowOff>
    </xdr:to>
    <xdr:cxnSp macro="">
      <xdr:nvCxnSpPr>
        <xdr:cNvPr id="788" name="直線コネクタ 787"/>
        <xdr:cNvCxnSpPr/>
      </xdr:nvCxnSpPr>
      <xdr:spPr>
        <a:xfrm flipV="1">
          <a:off x="13703300" y="17245964"/>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130175</xdr:rowOff>
    </xdr:from>
    <xdr:to>
      <xdr:col>67</xdr:col>
      <xdr:colOff>101600</xdr:colOff>
      <xdr:row>102</xdr:row>
      <xdr:rowOff>60325</xdr:rowOff>
    </xdr:to>
    <xdr:sp macro="" textlink="">
      <xdr:nvSpPr>
        <xdr:cNvPr id="789" name="楕円 788"/>
        <xdr:cNvSpPr/>
      </xdr:nvSpPr>
      <xdr:spPr>
        <a:xfrm>
          <a:off x="127635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9525</xdr:rowOff>
    </xdr:from>
    <xdr:to>
      <xdr:col>71</xdr:col>
      <xdr:colOff>177800</xdr:colOff>
      <xdr:row>102</xdr:row>
      <xdr:rowOff>32386</xdr:rowOff>
    </xdr:to>
    <xdr:cxnSp macro="">
      <xdr:nvCxnSpPr>
        <xdr:cNvPr id="790" name="直線コネクタ 789"/>
        <xdr:cNvCxnSpPr/>
      </xdr:nvCxnSpPr>
      <xdr:spPr>
        <a:xfrm>
          <a:off x="12814300" y="174974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791" name="n_1aveValue【公民館】&#10;有形固定資産減価償却率"/>
        <xdr:cNvSpPr txBox="1"/>
      </xdr:nvSpPr>
      <xdr:spPr>
        <a:xfrm>
          <a:off x="15266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792" name="n_2aveValue【公民館】&#10;有形固定資産減価償却率"/>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793" name="n_3aveValue【公民館】&#10;有形固定資産減価償却率"/>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794" name="n_4aveValue【公民館】&#10;有形固定資産減価償却率"/>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48277</xdr:rowOff>
    </xdr:from>
    <xdr:ext cx="405111" cy="259045"/>
    <xdr:sp macro="" textlink="">
      <xdr:nvSpPr>
        <xdr:cNvPr id="795" name="n_1mainValue【公民館】&#10;有形固定資産減価償却率"/>
        <xdr:cNvSpPr txBox="1"/>
      </xdr:nvSpPr>
      <xdr:spPr>
        <a:xfrm>
          <a:off x="152660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168291</xdr:rowOff>
    </xdr:from>
    <xdr:ext cx="405111" cy="259045"/>
    <xdr:sp macro="" textlink="">
      <xdr:nvSpPr>
        <xdr:cNvPr id="796" name="n_2mainValue【公民館】&#10;有形固定資産減価償却率"/>
        <xdr:cNvSpPr txBox="1"/>
      </xdr:nvSpPr>
      <xdr:spPr>
        <a:xfrm>
          <a:off x="14389744" y="1697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99713</xdr:rowOff>
    </xdr:from>
    <xdr:ext cx="405111" cy="259045"/>
    <xdr:sp macro="" textlink="">
      <xdr:nvSpPr>
        <xdr:cNvPr id="797" name="n_3mainValue【公民館】&#10;有形固定資産減価償却率"/>
        <xdr:cNvSpPr txBox="1"/>
      </xdr:nvSpPr>
      <xdr:spPr>
        <a:xfrm>
          <a:off x="13500744" y="1724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76852</xdr:rowOff>
    </xdr:from>
    <xdr:ext cx="405111" cy="259045"/>
    <xdr:sp macro="" textlink="">
      <xdr:nvSpPr>
        <xdr:cNvPr id="798" name="n_4mainValue【公民館】&#10;有形固定資産減価償却率"/>
        <xdr:cNvSpPr txBox="1"/>
      </xdr:nvSpPr>
      <xdr:spPr>
        <a:xfrm>
          <a:off x="12611744" y="1722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829" name="【公民館】&#10;一人当たり面積平均値テキスト"/>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840" name="楕円 839"/>
        <xdr:cNvSpPr/>
      </xdr:nvSpPr>
      <xdr:spPr>
        <a:xfrm>
          <a:off x="221107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107059</xdr:rowOff>
    </xdr:from>
    <xdr:ext cx="469744" cy="259045"/>
    <xdr:sp macro="" textlink="">
      <xdr:nvSpPr>
        <xdr:cNvPr id="841" name="【公民館】&#10;一人当たり面積該当値テキスト"/>
        <xdr:cNvSpPr txBox="1"/>
      </xdr:nvSpPr>
      <xdr:spPr>
        <a:xfrm>
          <a:off x="22199600" y="1810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80918</xdr:rowOff>
    </xdr:from>
    <xdr:to>
      <xdr:col>112</xdr:col>
      <xdr:colOff>38100</xdr:colOff>
      <xdr:row>107</xdr:row>
      <xdr:rowOff>11068</xdr:rowOff>
    </xdr:to>
    <xdr:sp macro="" textlink="">
      <xdr:nvSpPr>
        <xdr:cNvPr id="842" name="楕円 841"/>
        <xdr:cNvSpPr/>
      </xdr:nvSpPr>
      <xdr:spPr>
        <a:xfrm>
          <a:off x="2127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134982</xdr:rowOff>
    </xdr:to>
    <xdr:cxnSp macro="">
      <xdr:nvCxnSpPr>
        <xdr:cNvPr id="843" name="直線コネクタ 842"/>
        <xdr:cNvCxnSpPr/>
      </xdr:nvCxnSpPr>
      <xdr:spPr>
        <a:xfrm>
          <a:off x="21323300" y="183054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844" name="楕円 843"/>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131718</xdr:rowOff>
    </xdr:from>
    <xdr:to>
      <xdr:col>111</xdr:col>
      <xdr:colOff>177800</xdr:colOff>
      <xdr:row>106</xdr:row>
      <xdr:rowOff>167639</xdr:rowOff>
    </xdr:to>
    <xdr:cxnSp macro="">
      <xdr:nvCxnSpPr>
        <xdr:cNvPr id="845" name="直線コネクタ 844"/>
        <xdr:cNvCxnSpPr/>
      </xdr:nvCxnSpPr>
      <xdr:spPr>
        <a:xfrm flipV="1">
          <a:off x="20434300" y="183054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46" name="楕円 845"/>
        <xdr:cNvSpPr/>
      </xdr:nvSpPr>
      <xdr:spPr>
        <a:xfrm>
          <a:off x="19494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167639</xdr:rowOff>
    </xdr:from>
    <xdr:to>
      <xdr:col>107</xdr:col>
      <xdr:colOff>50800</xdr:colOff>
      <xdr:row>107</xdr:row>
      <xdr:rowOff>51707</xdr:rowOff>
    </xdr:to>
    <xdr:cxnSp macro="">
      <xdr:nvCxnSpPr>
        <xdr:cNvPr id="847" name="直線コネクタ 846"/>
        <xdr:cNvCxnSpPr/>
      </xdr:nvCxnSpPr>
      <xdr:spPr>
        <a:xfrm flipV="1">
          <a:off x="19545300" y="1834133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33564</xdr:rowOff>
    </xdr:from>
    <xdr:to>
      <xdr:col>98</xdr:col>
      <xdr:colOff>38100</xdr:colOff>
      <xdr:row>107</xdr:row>
      <xdr:rowOff>135164</xdr:rowOff>
    </xdr:to>
    <xdr:sp macro="" textlink="">
      <xdr:nvSpPr>
        <xdr:cNvPr id="848" name="楕円 847"/>
        <xdr:cNvSpPr/>
      </xdr:nvSpPr>
      <xdr:spPr>
        <a:xfrm>
          <a:off x="18605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51707</xdr:rowOff>
    </xdr:from>
    <xdr:to>
      <xdr:col>102</xdr:col>
      <xdr:colOff>114300</xdr:colOff>
      <xdr:row>107</xdr:row>
      <xdr:rowOff>84364</xdr:rowOff>
    </xdr:to>
    <xdr:cxnSp macro="">
      <xdr:nvCxnSpPr>
        <xdr:cNvPr id="849" name="直線コネクタ 848"/>
        <xdr:cNvCxnSpPr/>
      </xdr:nvCxnSpPr>
      <xdr:spPr>
        <a:xfrm flipV="1">
          <a:off x="18656300" y="18396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132822</xdr:rowOff>
    </xdr:from>
    <xdr:ext cx="469744" cy="259045"/>
    <xdr:sp macro="" textlink="">
      <xdr:nvSpPr>
        <xdr:cNvPr id="850" name="n_1aveValue【公民館】&#10;一人当たり面積"/>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851" name="n_2aveValue【公民館】&#10;一人当たり面積"/>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852" name="n_3aveValue【公民館】&#10;一人当たり面積"/>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53" name="n_4aveValue【公民館】&#10;一人当たり面積"/>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27595</xdr:rowOff>
    </xdr:from>
    <xdr:ext cx="469744" cy="259045"/>
    <xdr:sp macro="" textlink="">
      <xdr:nvSpPr>
        <xdr:cNvPr id="854" name="n_1mainValue【公民館】&#10;一人当たり面積"/>
        <xdr:cNvSpPr txBox="1"/>
      </xdr:nvSpPr>
      <xdr:spPr>
        <a:xfrm>
          <a:off x="210757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63516</xdr:rowOff>
    </xdr:from>
    <xdr:ext cx="469744" cy="259045"/>
    <xdr:sp macro="" textlink="">
      <xdr:nvSpPr>
        <xdr:cNvPr id="855" name="n_2mainValue【公民館】&#10;一人当たり面積"/>
        <xdr:cNvSpPr txBox="1"/>
      </xdr:nvSpPr>
      <xdr:spPr>
        <a:xfrm>
          <a:off x="20199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856" name="n_3mainValue【公民館】&#10;一人当たり面積"/>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151691</xdr:rowOff>
    </xdr:from>
    <xdr:ext cx="469744" cy="259045"/>
    <xdr:sp macro="" textlink="">
      <xdr:nvSpPr>
        <xdr:cNvPr id="857" name="n_4mainValue【公民館】&#10;一人当たり面積"/>
        <xdr:cNvSpPr txBox="1"/>
      </xdr:nvSpPr>
      <xdr:spPr>
        <a:xfrm>
          <a:off x="18421427" y="1815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公共施設等の有形固定資産減価償却率については、道路、橋りょう、学校施設、公営住宅、児童館、公民館、図書館及び消防施設において類似団体平均を下回った一方、保育所、体育館、保健センター、福祉施設、市民会館、一般廃棄物処理施設及び庁舎において類似団体平均を上回っている。類似団体平均を下回っている施設については、その多くが平成</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年度に発災した東日本大震災により施設を除却しており、そのことにより比率が低く抑えられているものであるが、一方で、震災による被害を免れた施設の多くが、今後、順次更新時期を迎えることになることから、それらの施設に関する維持管理費や更新に伴う財政需要が今後増大することを念頭に、慎重なる財政運営を進めていく必要が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公共施設の一人当たり面積等については、公営住宅、児童館、公民館、一般廃棄物処理施設</a:t>
          </a:r>
          <a:r>
            <a:rPr kumimoji="1" lang="ja-JP" altLang="en-US" sz="1100">
              <a:solidFill>
                <a:schemeClr val="tx1"/>
              </a:solidFill>
              <a:effectLst/>
              <a:latin typeface="+mn-lt"/>
              <a:ea typeface="+mn-ea"/>
              <a:cs typeface="+mn-cs"/>
            </a:rPr>
            <a:t>及び</a:t>
          </a:r>
          <a:r>
            <a:rPr kumimoji="1" lang="ja-JP" altLang="ja-JP" sz="1100">
              <a:solidFill>
                <a:schemeClr val="tx1"/>
              </a:solidFill>
              <a:effectLst/>
              <a:latin typeface="+mn-lt"/>
              <a:ea typeface="+mn-ea"/>
              <a:cs typeface="+mn-cs"/>
            </a:rPr>
            <a:t>市民会館において類似団体平均を上回った一方、道路、橋りょう、保育所、学校施設、図書館、体育館、保健センター、福祉施設</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庁舎</a:t>
          </a:r>
          <a:r>
            <a:rPr kumimoji="1" lang="ja-JP" altLang="en-US" sz="1100">
              <a:solidFill>
                <a:schemeClr val="tx1"/>
              </a:solidFill>
              <a:effectLst/>
              <a:latin typeface="+mn-lt"/>
              <a:ea typeface="+mn-ea"/>
              <a:cs typeface="+mn-cs"/>
            </a:rPr>
            <a:t>及び</a:t>
          </a:r>
          <a:r>
            <a:rPr kumimoji="1" lang="ja-JP" altLang="ja-JP" sz="1100">
              <a:solidFill>
                <a:schemeClr val="tx1"/>
              </a:solidFill>
              <a:effectLst/>
              <a:latin typeface="+mn-lt"/>
              <a:ea typeface="+mn-ea"/>
              <a:cs typeface="+mn-cs"/>
            </a:rPr>
            <a:t>消防施設において類似団体を下回っている。類似団体平均を下回っている施設については、その多くが東日本大震災により施設を除却、仮設施設等で運営しているところであり、そのことにより比率が低く抑えられているものであるが、今後とも、施設等の規模の適正化に配慮した財政運営に取り組んでいく。</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79,655
79,229
98.18
54,500,624
51,379,598
1,481,918
16,240,059
29,220,859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33219</xdr:rowOff>
    </xdr:from>
    <xdr:ext cx="405111" cy="259045"/>
    <xdr:sp macro="" textlink="">
      <xdr:nvSpPr>
        <xdr:cNvPr id="63" name="【図書館】&#10;有形固定資産減価償却率平均値テキスト"/>
        <xdr:cNvSpPr txBox="1"/>
      </xdr:nvSpPr>
      <xdr:spPr>
        <a:xfrm>
          <a:off x="4673600" y="637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141333</xdr:rowOff>
    </xdr:from>
    <xdr:to>
      <xdr:col>24</xdr:col>
      <xdr:colOff>114300</xdr:colOff>
      <xdr:row>34</xdr:row>
      <xdr:rowOff>71483</xdr:rowOff>
    </xdr:to>
    <xdr:sp macro="" textlink="">
      <xdr:nvSpPr>
        <xdr:cNvPr id="74" name="楕円 73"/>
        <xdr:cNvSpPr/>
      </xdr:nvSpPr>
      <xdr:spPr>
        <a:xfrm>
          <a:off x="4584700" y="57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56260</xdr:rowOff>
    </xdr:from>
    <xdr:ext cx="405111" cy="259045"/>
    <xdr:sp macro="" textlink="">
      <xdr:nvSpPr>
        <xdr:cNvPr id="75" name="【図書館】&#10;有形固定資産減価償却率該当値テキスト"/>
        <xdr:cNvSpPr txBox="1"/>
      </xdr:nvSpPr>
      <xdr:spPr>
        <a:xfrm>
          <a:off x="4673600" y="5714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97246</xdr:rowOff>
    </xdr:from>
    <xdr:to>
      <xdr:col>20</xdr:col>
      <xdr:colOff>38100</xdr:colOff>
      <xdr:row>34</xdr:row>
      <xdr:rowOff>27396</xdr:rowOff>
    </xdr:to>
    <xdr:sp macro="" textlink="">
      <xdr:nvSpPr>
        <xdr:cNvPr id="76" name="楕円 75"/>
        <xdr:cNvSpPr/>
      </xdr:nvSpPr>
      <xdr:spPr>
        <a:xfrm>
          <a:off x="3746500" y="57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148046</xdr:rowOff>
    </xdr:from>
    <xdr:to>
      <xdr:col>24</xdr:col>
      <xdr:colOff>63500</xdr:colOff>
      <xdr:row>34</xdr:row>
      <xdr:rowOff>20683</xdr:rowOff>
    </xdr:to>
    <xdr:cxnSp macro="">
      <xdr:nvCxnSpPr>
        <xdr:cNvPr id="77" name="直線コネクタ 76"/>
        <xdr:cNvCxnSpPr/>
      </xdr:nvCxnSpPr>
      <xdr:spPr>
        <a:xfrm>
          <a:off x="3797300" y="580589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53158</xdr:rowOff>
    </xdr:from>
    <xdr:to>
      <xdr:col>15</xdr:col>
      <xdr:colOff>101600</xdr:colOff>
      <xdr:row>33</xdr:row>
      <xdr:rowOff>154758</xdr:rowOff>
    </xdr:to>
    <xdr:sp macro="" textlink="">
      <xdr:nvSpPr>
        <xdr:cNvPr id="78" name="楕円 77"/>
        <xdr:cNvSpPr/>
      </xdr:nvSpPr>
      <xdr:spPr>
        <a:xfrm>
          <a:off x="2857500" y="57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103958</xdr:rowOff>
    </xdr:from>
    <xdr:to>
      <xdr:col>19</xdr:col>
      <xdr:colOff>177800</xdr:colOff>
      <xdr:row>33</xdr:row>
      <xdr:rowOff>148046</xdr:rowOff>
    </xdr:to>
    <xdr:cxnSp macro="">
      <xdr:nvCxnSpPr>
        <xdr:cNvPr id="79" name="直線コネクタ 78"/>
        <xdr:cNvCxnSpPr/>
      </xdr:nvCxnSpPr>
      <xdr:spPr>
        <a:xfrm>
          <a:off x="2908300" y="576180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118473</xdr:rowOff>
    </xdr:from>
    <xdr:to>
      <xdr:col>10</xdr:col>
      <xdr:colOff>165100</xdr:colOff>
      <xdr:row>38</xdr:row>
      <xdr:rowOff>48623</xdr:rowOff>
    </xdr:to>
    <xdr:sp macro="" textlink="">
      <xdr:nvSpPr>
        <xdr:cNvPr id="80" name="楕円 79"/>
        <xdr:cNvSpPr/>
      </xdr:nvSpPr>
      <xdr:spPr>
        <a:xfrm>
          <a:off x="1968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103958</xdr:rowOff>
    </xdr:from>
    <xdr:to>
      <xdr:col>15</xdr:col>
      <xdr:colOff>50800</xdr:colOff>
      <xdr:row>37</xdr:row>
      <xdr:rowOff>169273</xdr:rowOff>
    </xdr:to>
    <xdr:cxnSp macro="">
      <xdr:nvCxnSpPr>
        <xdr:cNvPr id="81" name="直線コネクタ 80"/>
        <xdr:cNvCxnSpPr/>
      </xdr:nvCxnSpPr>
      <xdr:spPr>
        <a:xfrm flipV="1">
          <a:off x="2019300" y="5761808"/>
          <a:ext cx="889000" cy="7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79284</xdr:rowOff>
    </xdr:from>
    <xdr:to>
      <xdr:col>6</xdr:col>
      <xdr:colOff>38100</xdr:colOff>
      <xdr:row>38</xdr:row>
      <xdr:rowOff>9434</xdr:rowOff>
    </xdr:to>
    <xdr:sp macro="" textlink="">
      <xdr:nvSpPr>
        <xdr:cNvPr id="82" name="楕円 81"/>
        <xdr:cNvSpPr/>
      </xdr:nvSpPr>
      <xdr:spPr>
        <a:xfrm>
          <a:off x="1079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130084</xdr:rowOff>
    </xdr:from>
    <xdr:to>
      <xdr:col>10</xdr:col>
      <xdr:colOff>114300</xdr:colOff>
      <xdr:row>37</xdr:row>
      <xdr:rowOff>169273</xdr:rowOff>
    </xdr:to>
    <xdr:cxnSp macro="">
      <xdr:nvCxnSpPr>
        <xdr:cNvPr id="83" name="直線コネクタ 82"/>
        <xdr:cNvCxnSpPr/>
      </xdr:nvCxnSpPr>
      <xdr:spPr>
        <a:xfrm>
          <a:off x="1130300" y="64737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123026</xdr:rowOff>
    </xdr:from>
    <xdr:ext cx="405111" cy="259045"/>
    <xdr:sp macro="" textlink="">
      <xdr:nvSpPr>
        <xdr:cNvPr id="84" name="n_1aveValue【図書館】&#10;有形固定資産減価償却率"/>
        <xdr:cNvSpPr txBox="1"/>
      </xdr:nvSpPr>
      <xdr:spPr>
        <a:xfrm>
          <a:off x="3582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5"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43923</xdr:rowOff>
    </xdr:from>
    <xdr:ext cx="340478" cy="259045"/>
    <xdr:sp macro="" textlink="">
      <xdr:nvSpPr>
        <xdr:cNvPr id="88" name="n_1mainValue【図書館】&#10;有形固定資産減価償却率"/>
        <xdr:cNvSpPr txBox="1"/>
      </xdr:nvSpPr>
      <xdr:spPr>
        <a:xfrm>
          <a:off x="3614361" y="55303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171285</xdr:rowOff>
    </xdr:from>
    <xdr:ext cx="340478" cy="259045"/>
    <xdr:sp macro="" textlink="">
      <xdr:nvSpPr>
        <xdr:cNvPr id="89" name="n_2mainValue【図書館】&#10;有形固定資産減価償却率"/>
        <xdr:cNvSpPr txBox="1"/>
      </xdr:nvSpPr>
      <xdr:spPr>
        <a:xfrm>
          <a:off x="2738061" y="5486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39750</xdr:rowOff>
    </xdr:from>
    <xdr:ext cx="405111" cy="259045"/>
    <xdr:sp macro="" textlink="">
      <xdr:nvSpPr>
        <xdr:cNvPr id="90" name="n_3mainValue【図書館】&#10;有形固定資産減価償却率"/>
        <xdr:cNvSpPr txBox="1"/>
      </xdr:nvSpPr>
      <xdr:spPr>
        <a:xfrm>
          <a:off x="1816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561</xdr:rowOff>
    </xdr:from>
    <xdr:ext cx="405111" cy="259045"/>
    <xdr:sp macro="" textlink="">
      <xdr:nvSpPr>
        <xdr:cNvPr id="91" name="n_4mainValue【図書館】&#10;有形固定資産減価償却率"/>
        <xdr:cNvSpPr txBox="1"/>
      </xdr:nvSpPr>
      <xdr:spPr>
        <a:xfrm>
          <a:off x="927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93980</xdr:rowOff>
    </xdr:from>
    <xdr:to>
      <xdr:col>55</xdr:col>
      <xdr:colOff>50800</xdr:colOff>
      <xdr:row>40</xdr:row>
      <xdr:rowOff>24130</xdr:rowOff>
    </xdr:to>
    <xdr:sp macro="" textlink="">
      <xdr:nvSpPr>
        <xdr:cNvPr id="127" name="楕円 126"/>
        <xdr:cNvSpPr/>
      </xdr:nvSpPr>
      <xdr:spPr>
        <a:xfrm>
          <a:off x="10426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72407</xdr:rowOff>
    </xdr:from>
    <xdr:ext cx="469744" cy="259045"/>
    <xdr:sp macro="" textlink="">
      <xdr:nvSpPr>
        <xdr:cNvPr id="128" name="【図書館】&#10;一人当たり面積該当値テキスト"/>
        <xdr:cNvSpPr txBox="1"/>
      </xdr:nvSpPr>
      <xdr:spPr>
        <a:xfrm>
          <a:off x="10515600"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93980</xdr:rowOff>
    </xdr:from>
    <xdr:to>
      <xdr:col>50</xdr:col>
      <xdr:colOff>165100</xdr:colOff>
      <xdr:row>40</xdr:row>
      <xdr:rowOff>24130</xdr:rowOff>
    </xdr:to>
    <xdr:sp macro="" textlink="">
      <xdr:nvSpPr>
        <xdr:cNvPr id="129" name="楕円 128"/>
        <xdr:cNvSpPr/>
      </xdr:nvSpPr>
      <xdr:spPr>
        <a:xfrm>
          <a:off x="9588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144780</xdr:rowOff>
    </xdr:from>
    <xdr:to>
      <xdr:col>55</xdr:col>
      <xdr:colOff>0</xdr:colOff>
      <xdr:row>39</xdr:row>
      <xdr:rowOff>144780</xdr:rowOff>
    </xdr:to>
    <xdr:cxnSp macro="">
      <xdr:nvCxnSpPr>
        <xdr:cNvPr id="130" name="直線コネクタ 129"/>
        <xdr:cNvCxnSpPr/>
      </xdr:nvCxnSpPr>
      <xdr:spPr>
        <a:xfrm>
          <a:off x="9639300" y="683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93980</xdr:rowOff>
    </xdr:from>
    <xdr:to>
      <xdr:col>46</xdr:col>
      <xdr:colOff>38100</xdr:colOff>
      <xdr:row>40</xdr:row>
      <xdr:rowOff>24130</xdr:rowOff>
    </xdr:to>
    <xdr:sp macro="" textlink="">
      <xdr:nvSpPr>
        <xdr:cNvPr id="131" name="楕円 130"/>
        <xdr:cNvSpPr/>
      </xdr:nvSpPr>
      <xdr:spPr>
        <a:xfrm>
          <a:off x="8699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144780</xdr:rowOff>
    </xdr:from>
    <xdr:to>
      <xdr:col>50</xdr:col>
      <xdr:colOff>114300</xdr:colOff>
      <xdr:row>39</xdr:row>
      <xdr:rowOff>144780</xdr:rowOff>
    </xdr:to>
    <xdr:cxnSp macro="">
      <xdr:nvCxnSpPr>
        <xdr:cNvPr id="132" name="直線コネクタ 131"/>
        <xdr:cNvCxnSpPr/>
      </xdr:nvCxnSpPr>
      <xdr:spPr>
        <a:xfrm>
          <a:off x="8750300" y="683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88265</xdr:rowOff>
    </xdr:from>
    <xdr:to>
      <xdr:col>41</xdr:col>
      <xdr:colOff>101600</xdr:colOff>
      <xdr:row>41</xdr:row>
      <xdr:rowOff>18415</xdr:rowOff>
    </xdr:to>
    <xdr:sp macro="" textlink="">
      <xdr:nvSpPr>
        <xdr:cNvPr id="133" name="楕円 132"/>
        <xdr:cNvSpPr/>
      </xdr:nvSpPr>
      <xdr:spPr>
        <a:xfrm>
          <a:off x="7810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144780</xdr:rowOff>
    </xdr:from>
    <xdr:to>
      <xdr:col>45</xdr:col>
      <xdr:colOff>177800</xdr:colOff>
      <xdr:row>40</xdr:row>
      <xdr:rowOff>139065</xdr:rowOff>
    </xdr:to>
    <xdr:cxnSp macro="">
      <xdr:nvCxnSpPr>
        <xdr:cNvPr id="134" name="直線コネクタ 133"/>
        <xdr:cNvCxnSpPr/>
      </xdr:nvCxnSpPr>
      <xdr:spPr>
        <a:xfrm flipV="1">
          <a:off x="7861300" y="683133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88265</xdr:rowOff>
    </xdr:from>
    <xdr:to>
      <xdr:col>36</xdr:col>
      <xdr:colOff>165100</xdr:colOff>
      <xdr:row>41</xdr:row>
      <xdr:rowOff>18415</xdr:rowOff>
    </xdr:to>
    <xdr:sp macro="" textlink="">
      <xdr:nvSpPr>
        <xdr:cNvPr id="135" name="楕円 134"/>
        <xdr:cNvSpPr/>
      </xdr:nvSpPr>
      <xdr:spPr>
        <a:xfrm>
          <a:off x="6921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139065</xdr:rowOff>
    </xdr:from>
    <xdr:to>
      <xdr:col>41</xdr:col>
      <xdr:colOff>50800</xdr:colOff>
      <xdr:row>40</xdr:row>
      <xdr:rowOff>139065</xdr:rowOff>
    </xdr:to>
    <xdr:cxnSp macro="">
      <xdr:nvCxnSpPr>
        <xdr:cNvPr id="136" name="直線コネクタ 135"/>
        <xdr:cNvCxnSpPr/>
      </xdr:nvCxnSpPr>
      <xdr:spPr>
        <a:xfrm>
          <a:off x="6972300" y="6997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15257</xdr:rowOff>
    </xdr:from>
    <xdr:ext cx="469744" cy="259045"/>
    <xdr:sp macro="" textlink="">
      <xdr:nvSpPr>
        <xdr:cNvPr id="141" name="n_1mainValue【図書館】&#10;一人当たり面積"/>
        <xdr:cNvSpPr txBox="1"/>
      </xdr:nvSpPr>
      <xdr:spPr>
        <a:xfrm>
          <a:off x="93917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15257</xdr:rowOff>
    </xdr:from>
    <xdr:ext cx="469744" cy="259045"/>
    <xdr:sp macro="" textlink="">
      <xdr:nvSpPr>
        <xdr:cNvPr id="142" name="n_2mainValue【図書館】&#10;一人当たり面積"/>
        <xdr:cNvSpPr txBox="1"/>
      </xdr:nvSpPr>
      <xdr:spPr>
        <a:xfrm>
          <a:off x="8515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9542</xdr:rowOff>
    </xdr:from>
    <xdr:ext cx="469744" cy="259045"/>
    <xdr:sp macro="" textlink="">
      <xdr:nvSpPr>
        <xdr:cNvPr id="143" name="n_3mainValue【図書館】&#10;一人当たり面積"/>
        <xdr:cNvSpPr txBox="1"/>
      </xdr:nvSpPr>
      <xdr:spPr>
        <a:xfrm>
          <a:off x="7626427" y="703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9542</xdr:rowOff>
    </xdr:from>
    <xdr:ext cx="469744" cy="259045"/>
    <xdr:sp macro="" textlink="">
      <xdr:nvSpPr>
        <xdr:cNvPr id="144" name="n_4mainValue【図書館】&#10;一人当たり面積"/>
        <xdr:cNvSpPr txBox="1"/>
      </xdr:nvSpPr>
      <xdr:spPr>
        <a:xfrm>
          <a:off x="6737427" y="703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13970</xdr:rowOff>
    </xdr:from>
    <xdr:to>
      <xdr:col>24</xdr:col>
      <xdr:colOff>114300</xdr:colOff>
      <xdr:row>61</xdr:row>
      <xdr:rowOff>115570</xdr:rowOff>
    </xdr:to>
    <xdr:sp macro="" textlink="">
      <xdr:nvSpPr>
        <xdr:cNvPr id="185" name="楕円 184"/>
        <xdr:cNvSpPr/>
      </xdr:nvSpPr>
      <xdr:spPr>
        <a:xfrm>
          <a:off x="4584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163847</xdr:rowOff>
    </xdr:from>
    <xdr:ext cx="405111" cy="259045"/>
    <xdr:sp macro="" textlink="">
      <xdr:nvSpPr>
        <xdr:cNvPr id="186" name="【体育館・プール】&#10;有形固定資産減価償却率該当値テキスト"/>
        <xdr:cNvSpPr txBox="1"/>
      </xdr:nvSpPr>
      <xdr:spPr>
        <a:xfrm>
          <a:off x="4673600"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145415</xdr:rowOff>
    </xdr:from>
    <xdr:to>
      <xdr:col>20</xdr:col>
      <xdr:colOff>38100</xdr:colOff>
      <xdr:row>61</xdr:row>
      <xdr:rowOff>75565</xdr:rowOff>
    </xdr:to>
    <xdr:sp macro="" textlink="">
      <xdr:nvSpPr>
        <xdr:cNvPr id="187" name="楕円 186"/>
        <xdr:cNvSpPr/>
      </xdr:nvSpPr>
      <xdr:spPr>
        <a:xfrm>
          <a:off x="3746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24765</xdr:rowOff>
    </xdr:from>
    <xdr:to>
      <xdr:col>24</xdr:col>
      <xdr:colOff>63500</xdr:colOff>
      <xdr:row>61</xdr:row>
      <xdr:rowOff>64770</xdr:rowOff>
    </xdr:to>
    <xdr:cxnSp macro="">
      <xdr:nvCxnSpPr>
        <xdr:cNvPr id="188" name="直線コネクタ 187"/>
        <xdr:cNvCxnSpPr/>
      </xdr:nvCxnSpPr>
      <xdr:spPr>
        <a:xfrm>
          <a:off x="3797300" y="104832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105410</xdr:rowOff>
    </xdr:from>
    <xdr:to>
      <xdr:col>15</xdr:col>
      <xdr:colOff>101600</xdr:colOff>
      <xdr:row>61</xdr:row>
      <xdr:rowOff>35560</xdr:rowOff>
    </xdr:to>
    <xdr:sp macro="" textlink="">
      <xdr:nvSpPr>
        <xdr:cNvPr id="189" name="楕円 188"/>
        <xdr:cNvSpPr/>
      </xdr:nvSpPr>
      <xdr:spPr>
        <a:xfrm>
          <a:off x="2857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156210</xdr:rowOff>
    </xdr:from>
    <xdr:to>
      <xdr:col>19</xdr:col>
      <xdr:colOff>177800</xdr:colOff>
      <xdr:row>61</xdr:row>
      <xdr:rowOff>24765</xdr:rowOff>
    </xdr:to>
    <xdr:cxnSp macro="">
      <xdr:nvCxnSpPr>
        <xdr:cNvPr id="190" name="直線コネクタ 189"/>
        <xdr:cNvCxnSpPr/>
      </xdr:nvCxnSpPr>
      <xdr:spPr>
        <a:xfrm>
          <a:off x="2908300" y="104432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151130</xdr:rowOff>
    </xdr:from>
    <xdr:to>
      <xdr:col>10</xdr:col>
      <xdr:colOff>165100</xdr:colOff>
      <xdr:row>62</xdr:row>
      <xdr:rowOff>81280</xdr:rowOff>
    </xdr:to>
    <xdr:sp macro="" textlink="">
      <xdr:nvSpPr>
        <xdr:cNvPr id="191" name="楕円 190"/>
        <xdr:cNvSpPr/>
      </xdr:nvSpPr>
      <xdr:spPr>
        <a:xfrm>
          <a:off x="1968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156210</xdr:rowOff>
    </xdr:from>
    <xdr:to>
      <xdr:col>15</xdr:col>
      <xdr:colOff>50800</xdr:colOff>
      <xdr:row>62</xdr:row>
      <xdr:rowOff>30480</xdr:rowOff>
    </xdr:to>
    <xdr:cxnSp macro="">
      <xdr:nvCxnSpPr>
        <xdr:cNvPr id="192" name="直線コネクタ 191"/>
        <xdr:cNvCxnSpPr/>
      </xdr:nvCxnSpPr>
      <xdr:spPr>
        <a:xfrm flipV="1">
          <a:off x="2019300" y="104432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84455</xdr:rowOff>
    </xdr:from>
    <xdr:to>
      <xdr:col>6</xdr:col>
      <xdr:colOff>38100</xdr:colOff>
      <xdr:row>62</xdr:row>
      <xdr:rowOff>14605</xdr:rowOff>
    </xdr:to>
    <xdr:sp macro="" textlink="">
      <xdr:nvSpPr>
        <xdr:cNvPr id="193" name="楕円 192"/>
        <xdr:cNvSpPr/>
      </xdr:nvSpPr>
      <xdr:spPr>
        <a:xfrm>
          <a:off x="1079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135255</xdr:rowOff>
    </xdr:from>
    <xdr:to>
      <xdr:col>10</xdr:col>
      <xdr:colOff>114300</xdr:colOff>
      <xdr:row>62</xdr:row>
      <xdr:rowOff>30480</xdr:rowOff>
    </xdr:to>
    <xdr:cxnSp macro="">
      <xdr:nvCxnSpPr>
        <xdr:cNvPr id="194" name="直線コネクタ 193"/>
        <xdr:cNvCxnSpPr/>
      </xdr:nvCxnSpPr>
      <xdr:spPr>
        <a:xfrm>
          <a:off x="1130300" y="105937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66692</xdr:rowOff>
    </xdr:from>
    <xdr:ext cx="405111" cy="259045"/>
    <xdr:sp macro="" textlink="">
      <xdr:nvSpPr>
        <xdr:cNvPr id="199" name="n_1mainValue【体育館・プール】&#10;有形固定資産減価償却率"/>
        <xdr:cNvSpPr txBox="1"/>
      </xdr:nvSpPr>
      <xdr:spPr>
        <a:xfrm>
          <a:off x="3582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26687</xdr:rowOff>
    </xdr:from>
    <xdr:ext cx="405111" cy="259045"/>
    <xdr:sp macro="" textlink="">
      <xdr:nvSpPr>
        <xdr:cNvPr id="200" name="n_2mainValue【体育館・プール】&#10;有形固定資産減価償却率"/>
        <xdr:cNvSpPr txBox="1"/>
      </xdr:nvSpPr>
      <xdr:spPr>
        <a:xfrm>
          <a:off x="2705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72407</xdr:rowOff>
    </xdr:from>
    <xdr:ext cx="405111" cy="259045"/>
    <xdr:sp macro="" textlink="">
      <xdr:nvSpPr>
        <xdr:cNvPr id="201" name="n_3mainValue【体育館・プール】&#10;有形固定資産減価償却率"/>
        <xdr:cNvSpPr txBox="1"/>
      </xdr:nvSpPr>
      <xdr:spPr>
        <a:xfrm>
          <a:off x="1816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mainValue【体育館・プー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99423</xdr:rowOff>
    </xdr:from>
    <xdr:to>
      <xdr:col>55</xdr:col>
      <xdr:colOff>50800</xdr:colOff>
      <xdr:row>64</xdr:row>
      <xdr:rowOff>29573</xdr:rowOff>
    </xdr:to>
    <xdr:sp macro="" textlink="">
      <xdr:nvSpPr>
        <xdr:cNvPr id="244" name="楕円 243"/>
        <xdr:cNvSpPr/>
      </xdr:nvSpPr>
      <xdr:spPr>
        <a:xfrm>
          <a:off x="104267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14350</xdr:rowOff>
    </xdr:from>
    <xdr:ext cx="469744" cy="259045"/>
    <xdr:sp macro="" textlink="">
      <xdr:nvSpPr>
        <xdr:cNvPr id="245" name="【体育館・プール】&#10;一人当たり面積該当値テキスト"/>
        <xdr:cNvSpPr txBox="1"/>
      </xdr:nvSpPr>
      <xdr:spPr>
        <a:xfrm>
          <a:off x="10515600" y="1081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97790</xdr:rowOff>
    </xdr:from>
    <xdr:to>
      <xdr:col>50</xdr:col>
      <xdr:colOff>165100</xdr:colOff>
      <xdr:row>64</xdr:row>
      <xdr:rowOff>27940</xdr:rowOff>
    </xdr:to>
    <xdr:sp macro="" textlink="">
      <xdr:nvSpPr>
        <xdr:cNvPr id="246" name="楕円 245"/>
        <xdr:cNvSpPr/>
      </xdr:nvSpPr>
      <xdr:spPr>
        <a:xfrm>
          <a:off x="958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148590</xdr:rowOff>
    </xdr:from>
    <xdr:to>
      <xdr:col>55</xdr:col>
      <xdr:colOff>0</xdr:colOff>
      <xdr:row>63</xdr:row>
      <xdr:rowOff>150223</xdr:rowOff>
    </xdr:to>
    <xdr:cxnSp macro="">
      <xdr:nvCxnSpPr>
        <xdr:cNvPr id="247" name="直線コネクタ 246"/>
        <xdr:cNvCxnSpPr/>
      </xdr:nvCxnSpPr>
      <xdr:spPr>
        <a:xfrm>
          <a:off x="9639300" y="1094994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97790</xdr:rowOff>
    </xdr:from>
    <xdr:to>
      <xdr:col>46</xdr:col>
      <xdr:colOff>38100</xdr:colOff>
      <xdr:row>64</xdr:row>
      <xdr:rowOff>27940</xdr:rowOff>
    </xdr:to>
    <xdr:sp macro="" textlink="">
      <xdr:nvSpPr>
        <xdr:cNvPr id="248" name="楕円 247"/>
        <xdr:cNvSpPr/>
      </xdr:nvSpPr>
      <xdr:spPr>
        <a:xfrm>
          <a:off x="8699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148590</xdr:rowOff>
    </xdr:from>
    <xdr:to>
      <xdr:col>50</xdr:col>
      <xdr:colOff>114300</xdr:colOff>
      <xdr:row>63</xdr:row>
      <xdr:rowOff>148590</xdr:rowOff>
    </xdr:to>
    <xdr:cxnSp macro="">
      <xdr:nvCxnSpPr>
        <xdr:cNvPr id="249" name="直線コネクタ 248"/>
        <xdr:cNvCxnSpPr/>
      </xdr:nvCxnSpPr>
      <xdr:spPr>
        <a:xfrm>
          <a:off x="8750300" y="1094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101056</xdr:rowOff>
    </xdr:from>
    <xdr:to>
      <xdr:col>41</xdr:col>
      <xdr:colOff>101600</xdr:colOff>
      <xdr:row>64</xdr:row>
      <xdr:rowOff>31206</xdr:rowOff>
    </xdr:to>
    <xdr:sp macro="" textlink="">
      <xdr:nvSpPr>
        <xdr:cNvPr id="250" name="楕円 249"/>
        <xdr:cNvSpPr/>
      </xdr:nvSpPr>
      <xdr:spPr>
        <a:xfrm>
          <a:off x="7810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148590</xdr:rowOff>
    </xdr:from>
    <xdr:to>
      <xdr:col>45</xdr:col>
      <xdr:colOff>177800</xdr:colOff>
      <xdr:row>63</xdr:row>
      <xdr:rowOff>151856</xdr:rowOff>
    </xdr:to>
    <xdr:cxnSp macro="">
      <xdr:nvCxnSpPr>
        <xdr:cNvPr id="251" name="直線コネクタ 250"/>
        <xdr:cNvCxnSpPr/>
      </xdr:nvCxnSpPr>
      <xdr:spPr>
        <a:xfrm flipV="1">
          <a:off x="7861300" y="109499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99423</xdr:rowOff>
    </xdr:from>
    <xdr:to>
      <xdr:col>36</xdr:col>
      <xdr:colOff>165100</xdr:colOff>
      <xdr:row>64</xdr:row>
      <xdr:rowOff>29573</xdr:rowOff>
    </xdr:to>
    <xdr:sp macro="" textlink="">
      <xdr:nvSpPr>
        <xdr:cNvPr id="252" name="楕円 251"/>
        <xdr:cNvSpPr/>
      </xdr:nvSpPr>
      <xdr:spPr>
        <a:xfrm>
          <a:off x="6921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150223</xdr:rowOff>
    </xdr:from>
    <xdr:to>
      <xdr:col>41</xdr:col>
      <xdr:colOff>50800</xdr:colOff>
      <xdr:row>63</xdr:row>
      <xdr:rowOff>151856</xdr:rowOff>
    </xdr:to>
    <xdr:cxnSp macro="">
      <xdr:nvCxnSpPr>
        <xdr:cNvPr id="253" name="直線コネクタ 252"/>
        <xdr:cNvCxnSpPr/>
      </xdr:nvCxnSpPr>
      <xdr:spPr>
        <a:xfrm>
          <a:off x="6972300" y="109515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19067</xdr:rowOff>
    </xdr:from>
    <xdr:ext cx="469744" cy="259045"/>
    <xdr:sp macro="" textlink="">
      <xdr:nvSpPr>
        <xdr:cNvPr id="258" name="n_1mainValue【体育館・プール】&#10;一人当たり面積"/>
        <xdr:cNvSpPr txBox="1"/>
      </xdr:nvSpPr>
      <xdr:spPr>
        <a:xfrm>
          <a:off x="9391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19067</xdr:rowOff>
    </xdr:from>
    <xdr:ext cx="469744" cy="259045"/>
    <xdr:sp macro="" textlink="">
      <xdr:nvSpPr>
        <xdr:cNvPr id="259" name="n_2mainValue【体育館・プール】&#10;一人当たり面積"/>
        <xdr:cNvSpPr txBox="1"/>
      </xdr:nvSpPr>
      <xdr:spPr>
        <a:xfrm>
          <a:off x="8515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22333</xdr:rowOff>
    </xdr:from>
    <xdr:ext cx="469744" cy="259045"/>
    <xdr:sp macro="" textlink="">
      <xdr:nvSpPr>
        <xdr:cNvPr id="260" name="n_3mainValue【体育館・プール】&#10;一人当たり面積"/>
        <xdr:cNvSpPr txBox="1"/>
      </xdr:nvSpPr>
      <xdr:spPr>
        <a:xfrm>
          <a:off x="7626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20700</xdr:rowOff>
    </xdr:from>
    <xdr:ext cx="469744" cy="259045"/>
    <xdr:sp macro="" textlink="">
      <xdr:nvSpPr>
        <xdr:cNvPr id="261" name="n_4mainValue【体育館・プール】&#10;一人当たり面積"/>
        <xdr:cNvSpPr txBox="1"/>
      </xdr:nvSpPr>
      <xdr:spPr>
        <a:xfrm>
          <a:off x="6737427" y="109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71882</xdr:rowOff>
    </xdr:from>
    <xdr:to>
      <xdr:col>24</xdr:col>
      <xdr:colOff>114300</xdr:colOff>
      <xdr:row>83</xdr:row>
      <xdr:rowOff>2032</xdr:rowOff>
    </xdr:to>
    <xdr:sp macro="" textlink="">
      <xdr:nvSpPr>
        <xdr:cNvPr id="300" name="楕円 299"/>
        <xdr:cNvSpPr/>
      </xdr:nvSpPr>
      <xdr:spPr>
        <a:xfrm>
          <a:off x="45847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50309</xdr:rowOff>
    </xdr:from>
    <xdr:ext cx="405111" cy="259045"/>
    <xdr:sp macro="" textlink="">
      <xdr:nvSpPr>
        <xdr:cNvPr id="301" name="【福祉施設】&#10;有形固定資産減価償却率該当値テキスト"/>
        <xdr:cNvSpPr txBox="1"/>
      </xdr:nvSpPr>
      <xdr:spPr>
        <a:xfrm>
          <a:off x="4673600" y="141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302" name="楕円 301"/>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122682</xdr:rowOff>
    </xdr:to>
    <xdr:cxnSp macro="">
      <xdr:nvCxnSpPr>
        <xdr:cNvPr id="303" name="直線コネクタ 302"/>
        <xdr:cNvCxnSpPr/>
      </xdr:nvCxnSpPr>
      <xdr:spPr>
        <a:xfrm>
          <a:off x="3797300" y="1417701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37592</xdr:rowOff>
    </xdr:from>
    <xdr:to>
      <xdr:col>15</xdr:col>
      <xdr:colOff>101600</xdr:colOff>
      <xdr:row>82</xdr:row>
      <xdr:rowOff>139192</xdr:rowOff>
    </xdr:to>
    <xdr:sp macro="" textlink="">
      <xdr:nvSpPr>
        <xdr:cNvPr id="304" name="楕円 303"/>
        <xdr:cNvSpPr/>
      </xdr:nvSpPr>
      <xdr:spPr>
        <a:xfrm>
          <a:off x="2857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88392</xdr:rowOff>
    </xdr:from>
    <xdr:to>
      <xdr:col>19</xdr:col>
      <xdr:colOff>177800</xdr:colOff>
      <xdr:row>82</xdr:row>
      <xdr:rowOff>118111</xdr:rowOff>
    </xdr:to>
    <xdr:cxnSp macro="">
      <xdr:nvCxnSpPr>
        <xdr:cNvPr id="305" name="直線コネクタ 304"/>
        <xdr:cNvCxnSpPr/>
      </xdr:nvCxnSpPr>
      <xdr:spPr>
        <a:xfrm>
          <a:off x="2908300" y="14147292"/>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58165</xdr:rowOff>
    </xdr:from>
    <xdr:to>
      <xdr:col>10</xdr:col>
      <xdr:colOff>165100</xdr:colOff>
      <xdr:row>82</xdr:row>
      <xdr:rowOff>159765</xdr:rowOff>
    </xdr:to>
    <xdr:sp macro="" textlink="">
      <xdr:nvSpPr>
        <xdr:cNvPr id="306" name="楕円 305"/>
        <xdr:cNvSpPr/>
      </xdr:nvSpPr>
      <xdr:spPr>
        <a:xfrm>
          <a:off x="1968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88392</xdr:rowOff>
    </xdr:from>
    <xdr:to>
      <xdr:col>15</xdr:col>
      <xdr:colOff>50800</xdr:colOff>
      <xdr:row>82</xdr:row>
      <xdr:rowOff>108965</xdr:rowOff>
    </xdr:to>
    <xdr:cxnSp macro="">
      <xdr:nvCxnSpPr>
        <xdr:cNvPr id="307" name="直線コネクタ 306"/>
        <xdr:cNvCxnSpPr/>
      </xdr:nvCxnSpPr>
      <xdr:spPr>
        <a:xfrm flipV="1">
          <a:off x="2019300" y="14147292"/>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33020</xdr:rowOff>
    </xdr:from>
    <xdr:to>
      <xdr:col>6</xdr:col>
      <xdr:colOff>38100</xdr:colOff>
      <xdr:row>82</xdr:row>
      <xdr:rowOff>134620</xdr:rowOff>
    </xdr:to>
    <xdr:sp macro="" textlink="">
      <xdr:nvSpPr>
        <xdr:cNvPr id="308" name="楕円 307"/>
        <xdr:cNvSpPr/>
      </xdr:nvSpPr>
      <xdr:spPr>
        <a:xfrm>
          <a:off x="1079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83820</xdr:rowOff>
    </xdr:from>
    <xdr:to>
      <xdr:col>10</xdr:col>
      <xdr:colOff>114300</xdr:colOff>
      <xdr:row>82</xdr:row>
      <xdr:rowOff>108965</xdr:rowOff>
    </xdr:to>
    <xdr:cxnSp macro="">
      <xdr:nvCxnSpPr>
        <xdr:cNvPr id="309" name="直線コネクタ 308"/>
        <xdr:cNvCxnSpPr/>
      </xdr:nvCxnSpPr>
      <xdr:spPr>
        <a:xfrm>
          <a:off x="1130300" y="14142720"/>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160038</xdr:rowOff>
    </xdr:from>
    <xdr:ext cx="405111" cy="259045"/>
    <xdr:sp macro="" textlink="">
      <xdr:nvSpPr>
        <xdr:cNvPr id="314" name="n_1mainValue【福祉施設】&#10;有形固定資産減価償却率"/>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130319</xdr:rowOff>
    </xdr:from>
    <xdr:ext cx="405111" cy="259045"/>
    <xdr:sp macro="" textlink="">
      <xdr:nvSpPr>
        <xdr:cNvPr id="315" name="n_2mainValue【福祉施設】&#10;有形固定資産減価償却率"/>
        <xdr:cNvSpPr txBox="1"/>
      </xdr:nvSpPr>
      <xdr:spPr>
        <a:xfrm>
          <a:off x="2705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150892</xdr:rowOff>
    </xdr:from>
    <xdr:ext cx="405111" cy="259045"/>
    <xdr:sp macro="" textlink="">
      <xdr:nvSpPr>
        <xdr:cNvPr id="316" name="n_3mainValue【福祉施設】&#10;有形固定資産減価償却率"/>
        <xdr:cNvSpPr txBox="1"/>
      </xdr:nvSpPr>
      <xdr:spPr>
        <a:xfrm>
          <a:off x="1816744" y="1420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17" name="n_4mainValue【福祉施設】&#10;有形固定資産減価償却率"/>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53" name="楕円 352"/>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62247</xdr:rowOff>
    </xdr:from>
    <xdr:ext cx="469744" cy="259045"/>
    <xdr:sp macro="" textlink="">
      <xdr:nvSpPr>
        <xdr:cNvPr id="354" name="【福祉施設】&#10;一人当たり面積該当値テキスト"/>
        <xdr:cNvSpPr txBox="1"/>
      </xdr:nvSpPr>
      <xdr:spPr>
        <a:xfrm>
          <a:off x="10515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55" name="楕円 354"/>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26670</xdr:rowOff>
    </xdr:to>
    <xdr:cxnSp macro="">
      <xdr:nvCxnSpPr>
        <xdr:cNvPr id="356" name="直線コネクタ 355"/>
        <xdr:cNvCxnSpPr/>
      </xdr:nvCxnSpPr>
      <xdr:spPr>
        <a:xfrm>
          <a:off x="9639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57" name="楕円 356"/>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26670</xdr:rowOff>
    </xdr:to>
    <xdr:cxnSp macro="">
      <xdr:nvCxnSpPr>
        <xdr:cNvPr id="358" name="直線コネクタ 357"/>
        <xdr:cNvCxnSpPr/>
      </xdr:nvCxnSpPr>
      <xdr:spPr>
        <a:xfrm>
          <a:off x="8750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59" name="楕円 358"/>
        <xdr:cNvSpPr/>
      </xdr:nvSpPr>
      <xdr:spPr>
        <a:xfrm>
          <a:off x="781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26670</xdr:rowOff>
    </xdr:to>
    <xdr:cxnSp macro="">
      <xdr:nvCxnSpPr>
        <xdr:cNvPr id="360" name="直線コネクタ 359"/>
        <xdr:cNvCxnSpPr/>
      </xdr:nvCxnSpPr>
      <xdr:spPr>
        <a:xfrm>
          <a:off x="7861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61" name="楕円 360"/>
        <xdr:cNvSpPr/>
      </xdr:nvSpPr>
      <xdr:spPr>
        <a:xfrm>
          <a:off x="6921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26670</xdr:rowOff>
    </xdr:from>
    <xdr:to>
      <xdr:col>41</xdr:col>
      <xdr:colOff>50800</xdr:colOff>
      <xdr:row>85</xdr:row>
      <xdr:rowOff>26670</xdr:rowOff>
    </xdr:to>
    <xdr:cxnSp macro="">
      <xdr:nvCxnSpPr>
        <xdr:cNvPr id="362" name="直線コネクタ 361"/>
        <xdr:cNvCxnSpPr/>
      </xdr:nvCxnSpPr>
      <xdr:spPr>
        <a:xfrm>
          <a:off x="6972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67" name="n_1mainValue【福祉施設】&#10;一人当たり面積"/>
        <xdr:cNvSpPr txBox="1"/>
      </xdr:nvSpPr>
      <xdr:spPr>
        <a:xfrm>
          <a:off x="9391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68" name="n_2mainValue【福祉施設】&#10;一人当たり面積"/>
        <xdr:cNvSpPr txBox="1"/>
      </xdr:nvSpPr>
      <xdr:spPr>
        <a:xfrm>
          <a:off x="8515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68597</xdr:rowOff>
    </xdr:from>
    <xdr:ext cx="469744" cy="259045"/>
    <xdr:sp macro="" textlink="">
      <xdr:nvSpPr>
        <xdr:cNvPr id="369" name="n_3mainValue【福祉施設】&#10;一人当たり面積"/>
        <xdr:cNvSpPr txBox="1"/>
      </xdr:nvSpPr>
      <xdr:spPr>
        <a:xfrm>
          <a:off x="7626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68597</xdr:rowOff>
    </xdr:from>
    <xdr:ext cx="469744" cy="259045"/>
    <xdr:sp macro="" textlink="">
      <xdr:nvSpPr>
        <xdr:cNvPr id="370" name="n_4mainValue【福祉施設】&#10;一人当たり面積"/>
        <xdr:cNvSpPr txBox="1"/>
      </xdr:nvSpPr>
      <xdr:spPr>
        <a:xfrm>
          <a:off x="6737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74386</xdr:rowOff>
    </xdr:from>
    <xdr:to>
      <xdr:col>24</xdr:col>
      <xdr:colOff>114300</xdr:colOff>
      <xdr:row>106</xdr:row>
      <xdr:rowOff>4536</xdr:rowOff>
    </xdr:to>
    <xdr:sp macro="" textlink="">
      <xdr:nvSpPr>
        <xdr:cNvPr id="412" name="楕円 411"/>
        <xdr:cNvSpPr/>
      </xdr:nvSpPr>
      <xdr:spPr>
        <a:xfrm>
          <a:off x="45847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52813</xdr:rowOff>
    </xdr:from>
    <xdr:ext cx="405111" cy="259045"/>
    <xdr:sp macro="" textlink="">
      <xdr:nvSpPr>
        <xdr:cNvPr id="413" name="【市民会館】&#10;有形固定資産減価償却率該当値テキスト"/>
        <xdr:cNvSpPr txBox="1"/>
      </xdr:nvSpPr>
      <xdr:spPr>
        <a:xfrm>
          <a:off x="4673600"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51526</xdr:rowOff>
    </xdr:from>
    <xdr:to>
      <xdr:col>20</xdr:col>
      <xdr:colOff>38100</xdr:colOff>
      <xdr:row>105</xdr:row>
      <xdr:rowOff>153126</xdr:rowOff>
    </xdr:to>
    <xdr:sp macro="" textlink="">
      <xdr:nvSpPr>
        <xdr:cNvPr id="414" name="楕円 413"/>
        <xdr:cNvSpPr/>
      </xdr:nvSpPr>
      <xdr:spPr>
        <a:xfrm>
          <a:off x="3746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102326</xdr:rowOff>
    </xdr:from>
    <xdr:to>
      <xdr:col>24</xdr:col>
      <xdr:colOff>63500</xdr:colOff>
      <xdr:row>105</xdr:row>
      <xdr:rowOff>125186</xdr:rowOff>
    </xdr:to>
    <xdr:cxnSp macro="">
      <xdr:nvCxnSpPr>
        <xdr:cNvPr id="415" name="直線コネクタ 414"/>
        <xdr:cNvCxnSpPr/>
      </xdr:nvCxnSpPr>
      <xdr:spPr>
        <a:xfrm>
          <a:off x="3797300" y="181045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28666</xdr:rowOff>
    </xdr:from>
    <xdr:to>
      <xdr:col>15</xdr:col>
      <xdr:colOff>101600</xdr:colOff>
      <xdr:row>105</xdr:row>
      <xdr:rowOff>130266</xdr:rowOff>
    </xdr:to>
    <xdr:sp macro="" textlink="">
      <xdr:nvSpPr>
        <xdr:cNvPr id="416" name="楕円 415"/>
        <xdr:cNvSpPr/>
      </xdr:nvSpPr>
      <xdr:spPr>
        <a:xfrm>
          <a:off x="2857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79466</xdr:rowOff>
    </xdr:from>
    <xdr:to>
      <xdr:col>19</xdr:col>
      <xdr:colOff>177800</xdr:colOff>
      <xdr:row>105</xdr:row>
      <xdr:rowOff>102326</xdr:rowOff>
    </xdr:to>
    <xdr:cxnSp macro="">
      <xdr:nvCxnSpPr>
        <xdr:cNvPr id="417" name="直線コネクタ 416"/>
        <xdr:cNvCxnSpPr/>
      </xdr:nvCxnSpPr>
      <xdr:spPr>
        <a:xfrm>
          <a:off x="2908300" y="180817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5806</xdr:rowOff>
    </xdr:from>
    <xdr:to>
      <xdr:col>10</xdr:col>
      <xdr:colOff>165100</xdr:colOff>
      <xdr:row>105</xdr:row>
      <xdr:rowOff>107406</xdr:rowOff>
    </xdr:to>
    <xdr:sp macro="" textlink="">
      <xdr:nvSpPr>
        <xdr:cNvPr id="418" name="楕円 417"/>
        <xdr:cNvSpPr/>
      </xdr:nvSpPr>
      <xdr:spPr>
        <a:xfrm>
          <a:off x="1968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56606</xdr:rowOff>
    </xdr:from>
    <xdr:to>
      <xdr:col>15</xdr:col>
      <xdr:colOff>50800</xdr:colOff>
      <xdr:row>105</xdr:row>
      <xdr:rowOff>79466</xdr:rowOff>
    </xdr:to>
    <xdr:cxnSp macro="">
      <xdr:nvCxnSpPr>
        <xdr:cNvPr id="419" name="直線コネクタ 418"/>
        <xdr:cNvCxnSpPr/>
      </xdr:nvCxnSpPr>
      <xdr:spPr>
        <a:xfrm>
          <a:off x="2019300" y="180588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154395</xdr:rowOff>
    </xdr:from>
    <xdr:to>
      <xdr:col>6</xdr:col>
      <xdr:colOff>38100</xdr:colOff>
      <xdr:row>105</xdr:row>
      <xdr:rowOff>84545</xdr:rowOff>
    </xdr:to>
    <xdr:sp macro="" textlink="">
      <xdr:nvSpPr>
        <xdr:cNvPr id="420" name="楕円 419"/>
        <xdr:cNvSpPr/>
      </xdr:nvSpPr>
      <xdr:spPr>
        <a:xfrm>
          <a:off x="1079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33745</xdr:rowOff>
    </xdr:from>
    <xdr:to>
      <xdr:col>10</xdr:col>
      <xdr:colOff>114300</xdr:colOff>
      <xdr:row>105</xdr:row>
      <xdr:rowOff>56606</xdr:rowOff>
    </xdr:to>
    <xdr:cxnSp macro="">
      <xdr:nvCxnSpPr>
        <xdr:cNvPr id="421" name="直線コネクタ 420"/>
        <xdr:cNvCxnSpPr/>
      </xdr:nvCxnSpPr>
      <xdr:spPr>
        <a:xfrm>
          <a:off x="1130300" y="1803599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144253</xdr:rowOff>
    </xdr:from>
    <xdr:ext cx="405111" cy="259045"/>
    <xdr:sp macro="" textlink="">
      <xdr:nvSpPr>
        <xdr:cNvPr id="426" name="n_1mainValue【市民会館】&#10;有形固定資産減価償却率"/>
        <xdr:cNvSpPr txBox="1"/>
      </xdr:nvSpPr>
      <xdr:spPr>
        <a:xfrm>
          <a:off x="35820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121393</xdr:rowOff>
    </xdr:from>
    <xdr:ext cx="405111" cy="259045"/>
    <xdr:sp macro="" textlink="">
      <xdr:nvSpPr>
        <xdr:cNvPr id="427" name="n_2mainValue【市民会館】&#10;有形固定資産減価償却率"/>
        <xdr:cNvSpPr txBox="1"/>
      </xdr:nvSpPr>
      <xdr:spPr>
        <a:xfrm>
          <a:off x="2705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98533</xdr:rowOff>
    </xdr:from>
    <xdr:ext cx="405111" cy="259045"/>
    <xdr:sp macro="" textlink="">
      <xdr:nvSpPr>
        <xdr:cNvPr id="428" name="n_3mainValue【市民会館】&#10;有形固定資産減価償却率"/>
        <xdr:cNvSpPr txBox="1"/>
      </xdr:nvSpPr>
      <xdr:spPr>
        <a:xfrm>
          <a:off x="1816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75672</xdr:rowOff>
    </xdr:from>
    <xdr:ext cx="405111" cy="259045"/>
    <xdr:sp macro="" textlink="">
      <xdr:nvSpPr>
        <xdr:cNvPr id="429" name="n_4mainValue【市民会館】&#10;有形固定資産減価償却率"/>
        <xdr:cNvSpPr txBox="1"/>
      </xdr:nvSpPr>
      <xdr:spPr>
        <a:xfrm>
          <a:off x="927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0" name="【市民会館】&#10;一人当たり面積平均値テキスト"/>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102144</xdr:rowOff>
    </xdr:from>
    <xdr:to>
      <xdr:col>55</xdr:col>
      <xdr:colOff>50800</xdr:colOff>
      <xdr:row>106</xdr:row>
      <xdr:rowOff>32294</xdr:rowOff>
    </xdr:to>
    <xdr:sp macro="" textlink="">
      <xdr:nvSpPr>
        <xdr:cNvPr id="471" name="楕円 470"/>
        <xdr:cNvSpPr/>
      </xdr:nvSpPr>
      <xdr:spPr>
        <a:xfrm>
          <a:off x="104267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125021</xdr:rowOff>
    </xdr:from>
    <xdr:ext cx="469744" cy="259045"/>
    <xdr:sp macro="" textlink="">
      <xdr:nvSpPr>
        <xdr:cNvPr id="472" name="【市民会館】&#10;一人当たり面積該当値テキスト"/>
        <xdr:cNvSpPr txBox="1"/>
      </xdr:nvSpPr>
      <xdr:spPr>
        <a:xfrm>
          <a:off x="10515600" y="179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98879</xdr:rowOff>
    </xdr:from>
    <xdr:to>
      <xdr:col>50</xdr:col>
      <xdr:colOff>165100</xdr:colOff>
      <xdr:row>106</xdr:row>
      <xdr:rowOff>29029</xdr:rowOff>
    </xdr:to>
    <xdr:sp macro="" textlink="">
      <xdr:nvSpPr>
        <xdr:cNvPr id="473" name="楕円 472"/>
        <xdr:cNvSpPr/>
      </xdr:nvSpPr>
      <xdr:spPr>
        <a:xfrm>
          <a:off x="9588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149679</xdr:rowOff>
    </xdr:from>
    <xdr:to>
      <xdr:col>55</xdr:col>
      <xdr:colOff>0</xdr:colOff>
      <xdr:row>105</xdr:row>
      <xdr:rowOff>152944</xdr:rowOff>
    </xdr:to>
    <xdr:cxnSp macro="">
      <xdr:nvCxnSpPr>
        <xdr:cNvPr id="474" name="直線コネクタ 473"/>
        <xdr:cNvCxnSpPr/>
      </xdr:nvCxnSpPr>
      <xdr:spPr>
        <a:xfrm>
          <a:off x="9639300" y="181519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92348</xdr:rowOff>
    </xdr:from>
    <xdr:to>
      <xdr:col>46</xdr:col>
      <xdr:colOff>38100</xdr:colOff>
      <xdr:row>106</xdr:row>
      <xdr:rowOff>22498</xdr:rowOff>
    </xdr:to>
    <xdr:sp macro="" textlink="">
      <xdr:nvSpPr>
        <xdr:cNvPr id="475" name="楕円 474"/>
        <xdr:cNvSpPr/>
      </xdr:nvSpPr>
      <xdr:spPr>
        <a:xfrm>
          <a:off x="8699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143148</xdr:rowOff>
    </xdr:from>
    <xdr:to>
      <xdr:col>50</xdr:col>
      <xdr:colOff>114300</xdr:colOff>
      <xdr:row>105</xdr:row>
      <xdr:rowOff>149679</xdr:rowOff>
    </xdr:to>
    <xdr:cxnSp macro="">
      <xdr:nvCxnSpPr>
        <xdr:cNvPr id="476" name="直線コネクタ 475"/>
        <xdr:cNvCxnSpPr/>
      </xdr:nvCxnSpPr>
      <xdr:spPr>
        <a:xfrm>
          <a:off x="8750300" y="181453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92348</xdr:rowOff>
    </xdr:from>
    <xdr:to>
      <xdr:col>41</xdr:col>
      <xdr:colOff>101600</xdr:colOff>
      <xdr:row>106</xdr:row>
      <xdr:rowOff>22498</xdr:rowOff>
    </xdr:to>
    <xdr:sp macro="" textlink="">
      <xdr:nvSpPr>
        <xdr:cNvPr id="477" name="楕円 476"/>
        <xdr:cNvSpPr/>
      </xdr:nvSpPr>
      <xdr:spPr>
        <a:xfrm>
          <a:off x="7810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143148</xdr:rowOff>
    </xdr:from>
    <xdr:to>
      <xdr:col>45</xdr:col>
      <xdr:colOff>177800</xdr:colOff>
      <xdr:row>105</xdr:row>
      <xdr:rowOff>143148</xdr:rowOff>
    </xdr:to>
    <xdr:cxnSp macro="">
      <xdr:nvCxnSpPr>
        <xdr:cNvPr id="478" name="直線コネクタ 477"/>
        <xdr:cNvCxnSpPr/>
      </xdr:nvCxnSpPr>
      <xdr:spPr>
        <a:xfrm>
          <a:off x="7861300" y="181453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89081</xdr:rowOff>
    </xdr:from>
    <xdr:to>
      <xdr:col>36</xdr:col>
      <xdr:colOff>165100</xdr:colOff>
      <xdr:row>106</xdr:row>
      <xdr:rowOff>19231</xdr:rowOff>
    </xdr:to>
    <xdr:sp macro="" textlink="">
      <xdr:nvSpPr>
        <xdr:cNvPr id="479" name="楕円 478"/>
        <xdr:cNvSpPr/>
      </xdr:nvSpPr>
      <xdr:spPr>
        <a:xfrm>
          <a:off x="6921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139881</xdr:rowOff>
    </xdr:from>
    <xdr:to>
      <xdr:col>41</xdr:col>
      <xdr:colOff>50800</xdr:colOff>
      <xdr:row>105</xdr:row>
      <xdr:rowOff>143148</xdr:rowOff>
    </xdr:to>
    <xdr:cxnSp macro="">
      <xdr:nvCxnSpPr>
        <xdr:cNvPr id="480" name="直線コネクタ 479"/>
        <xdr:cNvCxnSpPr/>
      </xdr:nvCxnSpPr>
      <xdr:spPr>
        <a:xfrm>
          <a:off x="6972300" y="181421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8726</xdr:rowOff>
    </xdr:from>
    <xdr:ext cx="469744" cy="259045"/>
    <xdr:sp macro="" textlink="">
      <xdr:nvSpPr>
        <xdr:cNvPr id="481" name="n_1aveValue【市民会館】&#10;一人当たり面積"/>
        <xdr:cNvSpPr txBox="1"/>
      </xdr:nvSpPr>
      <xdr:spPr>
        <a:xfrm>
          <a:off x="9391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8726</xdr:rowOff>
    </xdr:from>
    <xdr:ext cx="469744" cy="259045"/>
    <xdr:sp macro="" textlink="">
      <xdr:nvSpPr>
        <xdr:cNvPr id="482" name="n_2aveValue【市民会館】&#10;一人当たり面積"/>
        <xdr:cNvSpPr txBox="1"/>
      </xdr:nvSpPr>
      <xdr:spPr>
        <a:xfrm>
          <a:off x="8515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5459</xdr:rowOff>
    </xdr:from>
    <xdr:ext cx="469744" cy="259045"/>
    <xdr:sp macro="" textlink="">
      <xdr:nvSpPr>
        <xdr:cNvPr id="483" name="n_3aveValue【市民会館】&#10;一人当たり面積"/>
        <xdr:cNvSpPr txBox="1"/>
      </xdr:nvSpPr>
      <xdr:spPr>
        <a:xfrm>
          <a:off x="7626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167113</xdr:rowOff>
    </xdr:from>
    <xdr:ext cx="469744" cy="259045"/>
    <xdr:sp macro="" textlink="">
      <xdr:nvSpPr>
        <xdr:cNvPr id="484" name="n_4aveValue【市民会館】&#10;一人当たり面積"/>
        <xdr:cNvSpPr txBox="1"/>
      </xdr:nvSpPr>
      <xdr:spPr>
        <a:xfrm>
          <a:off x="6737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45556</xdr:rowOff>
    </xdr:from>
    <xdr:ext cx="469744" cy="259045"/>
    <xdr:sp macro="" textlink="">
      <xdr:nvSpPr>
        <xdr:cNvPr id="485" name="n_1mainValue【市民会館】&#10;一人当たり面積"/>
        <xdr:cNvSpPr txBox="1"/>
      </xdr:nvSpPr>
      <xdr:spPr>
        <a:xfrm>
          <a:off x="93917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39025</xdr:rowOff>
    </xdr:from>
    <xdr:ext cx="469744" cy="259045"/>
    <xdr:sp macro="" textlink="">
      <xdr:nvSpPr>
        <xdr:cNvPr id="486" name="n_2mainValue【市民会館】&#10;一人当たり面積"/>
        <xdr:cNvSpPr txBox="1"/>
      </xdr:nvSpPr>
      <xdr:spPr>
        <a:xfrm>
          <a:off x="85154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39025</xdr:rowOff>
    </xdr:from>
    <xdr:ext cx="469744" cy="259045"/>
    <xdr:sp macro="" textlink="">
      <xdr:nvSpPr>
        <xdr:cNvPr id="487" name="n_3mainValue【市民会館】&#10;一人当たり面積"/>
        <xdr:cNvSpPr txBox="1"/>
      </xdr:nvSpPr>
      <xdr:spPr>
        <a:xfrm>
          <a:off x="76264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35758</xdr:rowOff>
    </xdr:from>
    <xdr:ext cx="469744" cy="259045"/>
    <xdr:sp macro="" textlink="">
      <xdr:nvSpPr>
        <xdr:cNvPr id="488" name="n_4mainValue【市民会館】&#10;一人当たり面積"/>
        <xdr:cNvSpPr txBox="1"/>
      </xdr:nvSpPr>
      <xdr:spPr>
        <a:xfrm>
          <a:off x="67374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101600</xdr:rowOff>
    </xdr:from>
    <xdr:to>
      <xdr:col>85</xdr:col>
      <xdr:colOff>177800</xdr:colOff>
      <xdr:row>39</xdr:row>
      <xdr:rowOff>31750</xdr:rowOff>
    </xdr:to>
    <xdr:sp macro="" textlink="">
      <xdr:nvSpPr>
        <xdr:cNvPr id="529" name="楕円 528"/>
        <xdr:cNvSpPr/>
      </xdr:nvSpPr>
      <xdr:spPr>
        <a:xfrm>
          <a:off x="16268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80027</xdr:rowOff>
    </xdr:from>
    <xdr:ext cx="405111" cy="259045"/>
    <xdr:sp macro="" textlink="">
      <xdr:nvSpPr>
        <xdr:cNvPr id="530" name="【一般廃棄物処理施設】&#10;有形固定資産減価償却率該当値テキスト"/>
        <xdr:cNvSpPr txBox="1"/>
      </xdr:nvSpPr>
      <xdr:spPr>
        <a:xfrm>
          <a:off x="16357600"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xdr:rowOff>
    </xdr:from>
    <xdr:to>
      <xdr:col>81</xdr:col>
      <xdr:colOff>101600</xdr:colOff>
      <xdr:row>38</xdr:row>
      <xdr:rowOff>109855</xdr:rowOff>
    </xdr:to>
    <xdr:sp macro="" textlink="">
      <xdr:nvSpPr>
        <xdr:cNvPr id="531" name="楕円 530"/>
        <xdr:cNvSpPr/>
      </xdr:nvSpPr>
      <xdr:spPr>
        <a:xfrm>
          <a:off x="15430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59055</xdr:rowOff>
    </xdr:from>
    <xdr:to>
      <xdr:col>85</xdr:col>
      <xdr:colOff>127000</xdr:colOff>
      <xdr:row>38</xdr:row>
      <xdr:rowOff>152400</xdr:rowOff>
    </xdr:to>
    <xdr:cxnSp macro="">
      <xdr:nvCxnSpPr>
        <xdr:cNvPr id="532" name="直線コネクタ 531"/>
        <xdr:cNvCxnSpPr/>
      </xdr:nvCxnSpPr>
      <xdr:spPr>
        <a:xfrm>
          <a:off x="15481300" y="657415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44450</xdr:rowOff>
    </xdr:from>
    <xdr:to>
      <xdr:col>76</xdr:col>
      <xdr:colOff>165100</xdr:colOff>
      <xdr:row>38</xdr:row>
      <xdr:rowOff>146050</xdr:rowOff>
    </xdr:to>
    <xdr:sp macro="" textlink="">
      <xdr:nvSpPr>
        <xdr:cNvPr id="533" name="楕円 532"/>
        <xdr:cNvSpPr/>
      </xdr:nvSpPr>
      <xdr:spPr>
        <a:xfrm>
          <a:off x="14541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59055</xdr:rowOff>
    </xdr:from>
    <xdr:to>
      <xdr:col>81</xdr:col>
      <xdr:colOff>50800</xdr:colOff>
      <xdr:row>38</xdr:row>
      <xdr:rowOff>95250</xdr:rowOff>
    </xdr:to>
    <xdr:cxnSp macro="">
      <xdr:nvCxnSpPr>
        <xdr:cNvPr id="534" name="直線コネクタ 533"/>
        <xdr:cNvCxnSpPr/>
      </xdr:nvCxnSpPr>
      <xdr:spPr>
        <a:xfrm flipV="1">
          <a:off x="14592300" y="6574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133985</xdr:rowOff>
    </xdr:from>
    <xdr:to>
      <xdr:col>72</xdr:col>
      <xdr:colOff>38100</xdr:colOff>
      <xdr:row>38</xdr:row>
      <xdr:rowOff>64135</xdr:rowOff>
    </xdr:to>
    <xdr:sp macro="" textlink="">
      <xdr:nvSpPr>
        <xdr:cNvPr id="535" name="楕円 534"/>
        <xdr:cNvSpPr/>
      </xdr:nvSpPr>
      <xdr:spPr>
        <a:xfrm>
          <a:off x="13652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13335</xdr:rowOff>
    </xdr:from>
    <xdr:to>
      <xdr:col>76</xdr:col>
      <xdr:colOff>114300</xdr:colOff>
      <xdr:row>38</xdr:row>
      <xdr:rowOff>95250</xdr:rowOff>
    </xdr:to>
    <xdr:cxnSp macro="">
      <xdr:nvCxnSpPr>
        <xdr:cNvPr id="536" name="直線コネクタ 535"/>
        <xdr:cNvCxnSpPr/>
      </xdr:nvCxnSpPr>
      <xdr:spPr>
        <a:xfrm>
          <a:off x="13703300" y="652843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7"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38"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39" name="n_3aveValue【一般廃棄物処理施設】&#10;有形固定資産減価償却率"/>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0"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100982</xdr:rowOff>
    </xdr:from>
    <xdr:ext cx="405111" cy="259045"/>
    <xdr:sp macro="" textlink="">
      <xdr:nvSpPr>
        <xdr:cNvPr id="541" name="n_1mainValue【一般廃棄物処理施設】&#10;有形固定資産減価償却率"/>
        <xdr:cNvSpPr txBox="1"/>
      </xdr:nvSpPr>
      <xdr:spPr>
        <a:xfrm>
          <a:off x="15266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542" name="n_2mainValue【一般廃棄物処理施設】&#10;有形固定資産減価償却率"/>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55262</xdr:rowOff>
    </xdr:from>
    <xdr:ext cx="405111" cy="259045"/>
    <xdr:sp macro="" textlink="">
      <xdr:nvSpPr>
        <xdr:cNvPr id="543" name="n_3mainValue【一般廃棄物処理施設】&#10;有形固定資産減価償却率"/>
        <xdr:cNvSpPr txBox="1"/>
      </xdr:nvSpPr>
      <xdr:spPr>
        <a:xfrm>
          <a:off x="13500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4" name="直線コネクタ 55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5" name="テキスト ボックス 55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6" name="直線コネクタ 5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7" name="テキスト ボックス 55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8" name="直線コネクタ 55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59" name="テキスト ボックス 55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1" name="テキスト ボックス 56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3" name="直線コネクタ 562"/>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4"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5" name="直線コネクタ 564"/>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6"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67" name="直線コネクタ 566"/>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68" name="【一般廃棄物処理施設】&#10;一人当たり有形固定資産（償却資産）額平均値テキスト"/>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69" name="フローチャート: 判断 568"/>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0" name="フローチャート: 判断 569"/>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1" name="フローチャート: 判断 570"/>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2" name="フローチャート: 判断 571"/>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3" name="フローチャート: 判断 572"/>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169664</xdr:rowOff>
    </xdr:from>
    <xdr:to>
      <xdr:col>116</xdr:col>
      <xdr:colOff>114300</xdr:colOff>
      <xdr:row>38</xdr:row>
      <xdr:rowOff>99814</xdr:rowOff>
    </xdr:to>
    <xdr:sp macro="" textlink="">
      <xdr:nvSpPr>
        <xdr:cNvPr id="579" name="楕円 578"/>
        <xdr:cNvSpPr/>
      </xdr:nvSpPr>
      <xdr:spPr>
        <a:xfrm>
          <a:off x="22110700" y="65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21091</xdr:rowOff>
    </xdr:from>
    <xdr:ext cx="534377" cy="259045"/>
    <xdr:sp macro="" textlink="">
      <xdr:nvSpPr>
        <xdr:cNvPr id="580" name="【一般廃棄物処理施設】&#10;一人当たり有形固定資産（償却資産）額該当値テキスト"/>
        <xdr:cNvSpPr txBox="1"/>
      </xdr:nvSpPr>
      <xdr:spPr>
        <a:xfrm>
          <a:off x="22199600" y="636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165446</xdr:rowOff>
    </xdr:from>
    <xdr:to>
      <xdr:col>112</xdr:col>
      <xdr:colOff>38100</xdr:colOff>
      <xdr:row>38</xdr:row>
      <xdr:rowOff>95596</xdr:rowOff>
    </xdr:to>
    <xdr:sp macro="" textlink="">
      <xdr:nvSpPr>
        <xdr:cNvPr id="581" name="楕円 580"/>
        <xdr:cNvSpPr/>
      </xdr:nvSpPr>
      <xdr:spPr>
        <a:xfrm>
          <a:off x="21272500" y="650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44796</xdr:rowOff>
    </xdr:from>
    <xdr:to>
      <xdr:col>116</xdr:col>
      <xdr:colOff>63500</xdr:colOff>
      <xdr:row>38</xdr:row>
      <xdr:rowOff>49014</xdr:rowOff>
    </xdr:to>
    <xdr:cxnSp macro="">
      <xdr:nvCxnSpPr>
        <xdr:cNvPr id="582" name="直線コネクタ 581"/>
        <xdr:cNvCxnSpPr/>
      </xdr:nvCxnSpPr>
      <xdr:spPr>
        <a:xfrm>
          <a:off x="21323300" y="6559896"/>
          <a:ext cx="838200" cy="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53775</xdr:rowOff>
    </xdr:from>
    <xdr:to>
      <xdr:col>107</xdr:col>
      <xdr:colOff>101600</xdr:colOff>
      <xdr:row>37</xdr:row>
      <xdr:rowOff>155375</xdr:rowOff>
    </xdr:to>
    <xdr:sp macro="" textlink="">
      <xdr:nvSpPr>
        <xdr:cNvPr id="583" name="楕円 582"/>
        <xdr:cNvSpPr/>
      </xdr:nvSpPr>
      <xdr:spPr>
        <a:xfrm>
          <a:off x="20383500" y="639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104575</xdr:rowOff>
    </xdr:from>
    <xdr:to>
      <xdr:col>111</xdr:col>
      <xdr:colOff>177800</xdr:colOff>
      <xdr:row>38</xdr:row>
      <xdr:rowOff>44796</xdr:rowOff>
    </xdr:to>
    <xdr:cxnSp macro="">
      <xdr:nvCxnSpPr>
        <xdr:cNvPr id="584" name="直線コネクタ 583"/>
        <xdr:cNvCxnSpPr/>
      </xdr:nvCxnSpPr>
      <xdr:spPr>
        <a:xfrm>
          <a:off x="20434300" y="6448225"/>
          <a:ext cx="889000" cy="1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63090</xdr:rowOff>
    </xdr:from>
    <xdr:to>
      <xdr:col>102</xdr:col>
      <xdr:colOff>165100</xdr:colOff>
      <xdr:row>37</xdr:row>
      <xdr:rowOff>164691</xdr:rowOff>
    </xdr:to>
    <xdr:sp macro="" textlink="">
      <xdr:nvSpPr>
        <xdr:cNvPr id="585" name="楕円 584"/>
        <xdr:cNvSpPr/>
      </xdr:nvSpPr>
      <xdr:spPr>
        <a:xfrm>
          <a:off x="19494500" y="64067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104575</xdr:rowOff>
    </xdr:from>
    <xdr:to>
      <xdr:col>107</xdr:col>
      <xdr:colOff>50800</xdr:colOff>
      <xdr:row>37</xdr:row>
      <xdr:rowOff>113890</xdr:rowOff>
    </xdr:to>
    <xdr:cxnSp macro="">
      <xdr:nvCxnSpPr>
        <xdr:cNvPr id="586" name="直線コネクタ 585"/>
        <xdr:cNvCxnSpPr/>
      </xdr:nvCxnSpPr>
      <xdr:spPr>
        <a:xfrm flipV="1">
          <a:off x="19545300" y="6448225"/>
          <a:ext cx="8890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87" name="n_1aveValue【一般廃棄物処理施設】&#10;一人当たり有形固定資産（償却資産）額"/>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88" name="n_2aveValue【一般廃棄物処理施設】&#10;一人当たり有形固定資産（償却資産）額"/>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89" name="n_3aveValue【一般廃棄物処理施設】&#10;一人当たり有形固定資産（償却資産）額"/>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90" name="n_4aveValue【一般廃棄物処理施設】&#10;一人当たり有形固定資産（償却資産）額"/>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112123</xdr:rowOff>
    </xdr:from>
    <xdr:ext cx="534377" cy="259045"/>
    <xdr:sp macro="" textlink="">
      <xdr:nvSpPr>
        <xdr:cNvPr id="591" name="n_1mainValue【一般廃棄物処理施設】&#10;一人当たり有形固定資産（償却資産）額"/>
        <xdr:cNvSpPr txBox="1"/>
      </xdr:nvSpPr>
      <xdr:spPr>
        <a:xfrm>
          <a:off x="21043411" y="628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452</xdr:rowOff>
    </xdr:from>
    <xdr:ext cx="599010" cy="259045"/>
    <xdr:sp macro="" textlink="">
      <xdr:nvSpPr>
        <xdr:cNvPr id="592" name="n_2mainValue【一般廃棄物処理施設】&#10;一人当たり有形固定資産（償却資産）額"/>
        <xdr:cNvSpPr txBox="1"/>
      </xdr:nvSpPr>
      <xdr:spPr>
        <a:xfrm>
          <a:off x="20134795" y="61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9767</xdr:rowOff>
    </xdr:from>
    <xdr:ext cx="599010" cy="259045"/>
    <xdr:sp macro="" textlink="">
      <xdr:nvSpPr>
        <xdr:cNvPr id="593" name="n_3mainValue【一般廃棄物処理施設】&#10;一人当たり有形固定資産（償却資産）額"/>
        <xdr:cNvSpPr txBox="1"/>
      </xdr:nvSpPr>
      <xdr:spPr>
        <a:xfrm>
          <a:off x="19245795" y="61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4" name="正方形/長方形 5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5" name="正方形/長方形 5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6" name="正方形/長方形 5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7" name="正方形/長方形 5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8" name="正方形/長方形 5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9" name="正方形/長方形 5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0" name="正方形/長方形 5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正方形/長方形 6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2" name="テキスト ボックス 6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3" name="直線コネクタ 6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4" name="テキスト ボックス 6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5" name="直線コネクタ 6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6" name="テキスト ボックス 60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7" name="直線コネクタ 6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8" name="テキスト ボックス 6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9" name="直線コネクタ 6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0" name="テキスト ボックス 6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1" name="直線コネクタ 6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2" name="テキスト ボックス 6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3" name="直線コネクタ 6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4" name="テキスト ボックス 61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5" name="直線コネクタ 6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6" name="テキスト ボックス 61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18" name="直線コネクタ 617"/>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19"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0" name="直線コネクタ 619"/>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1"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2" name="直線コネクタ 621"/>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3" name="【保健センター・保健所】&#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24" name="フローチャート: 判断 623"/>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25" name="フローチャート: 判断 624"/>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26" name="フローチャート: 判断 625"/>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27" name="フローチャート: 判断 626"/>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28" name="フローチャート: 判断 627"/>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9" name="テキスト ボックス 6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0" name="テキスト ボックス 6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1" name="テキスト ボックス 6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2" name="テキスト ボックス 6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3" name="テキスト ボックス 6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46355</xdr:rowOff>
    </xdr:from>
    <xdr:to>
      <xdr:col>85</xdr:col>
      <xdr:colOff>177800</xdr:colOff>
      <xdr:row>60</xdr:row>
      <xdr:rowOff>147955</xdr:rowOff>
    </xdr:to>
    <xdr:sp macro="" textlink="">
      <xdr:nvSpPr>
        <xdr:cNvPr id="634" name="楕円 633"/>
        <xdr:cNvSpPr/>
      </xdr:nvSpPr>
      <xdr:spPr>
        <a:xfrm>
          <a:off x="16268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24782</xdr:rowOff>
    </xdr:from>
    <xdr:ext cx="405111" cy="259045"/>
    <xdr:sp macro="" textlink="">
      <xdr:nvSpPr>
        <xdr:cNvPr id="635" name="【保健センター・保健所】&#10;有形固定資産減価償却率該当値テキスト"/>
        <xdr:cNvSpPr txBox="1"/>
      </xdr:nvSpPr>
      <xdr:spPr>
        <a:xfrm>
          <a:off x="16357600"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xdr:rowOff>
    </xdr:from>
    <xdr:to>
      <xdr:col>81</xdr:col>
      <xdr:colOff>101600</xdr:colOff>
      <xdr:row>60</xdr:row>
      <xdr:rowOff>106045</xdr:rowOff>
    </xdr:to>
    <xdr:sp macro="" textlink="">
      <xdr:nvSpPr>
        <xdr:cNvPr id="636" name="楕円 635"/>
        <xdr:cNvSpPr/>
      </xdr:nvSpPr>
      <xdr:spPr>
        <a:xfrm>
          <a:off x="15430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55245</xdr:rowOff>
    </xdr:from>
    <xdr:to>
      <xdr:col>85</xdr:col>
      <xdr:colOff>127000</xdr:colOff>
      <xdr:row>60</xdr:row>
      <xdr:rowOff>97155</xdr:rowOff>
    </xdr:to>
    <xdr:cxnSp macro="">
      <xdr:nvCxnSpPr>
        <xdr:cNvPr id="637" name="直線コネクタ 636"/>
        <xdr:cNvCxnSpPr/>
      </xdr:nvCxnSpPr>
      <xdr:spPr>
        <a:xfrm>
          <a:off x="15481300" y="103422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638" name="楕円 637"/>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55245</xdr:rowOff>
    </xdr:from>
    <xdr:to>
      <xdr:col>81</xdr:col>
      <xdr:colOff>50800</xdr:colOff>
      <xdr:row>61</xdr:row>
      <xdr:rowOff>57150</xdr:rowOff>
    </xdr:to>
    <xdr:cxnSp macro="">
      <xdr:nvCxnSpPr>
        <xdr:cNvPr id="639" name="直線コネクタ 638"/>
        <xdr:cNvCxnSpPr/>
      </xdr:nvCxnSpPr>
      <xdr:spPr>
        <a:xfrm flipV="1">
          <a:off x="14592300" y="10342245"/>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640" name="楕円 639"/>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xdr:rowOff>
    </xdr:from>
    <xdr:to>
      <xdr:col>76</xdr:col>
      <xdr:colOff>114300</xdr:colOff>
      <xdr:row>61</xdr:row>
      <xdr:rowOff>57150</xdr:rowOff>
    </xdr:to>
    <xdr:cxnSp macro="">
      <xdr:nvCxnSpPr>
        <xdr:cNvPr id="641" name="直線コネクタ 640"/>
        <xdr:cNvCxnSpPr/>
      </xdr:nvCxnSpPr>
      <xdr:spPr>
        <a:xfrm>
          <a:off x="13703300" y="10469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137795</xdr:rowOff>
    </xdr:from>
    <xdr:to>
      <xdr:col>67</xdr:col>
      <xdr:colOff>101600</xdr:colOff>
      <xdr:row>61</xdr:row>
      <xdr:rowOff>67945</xdr:rowOff>
    </xdr:to>
    <xdr:sp macro="" textlink="">
      <xdr:nvSpPr>
        <xdr:cNvPr id="642" name="楕円 641"/>
        <xdr:cNvSpPr/>
      </xdr:nvSpPr>
      <xdr:spPr>
        <a:xfrm>
          <a:off x="12763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xdr:rowOff>
    </xdr:from>
    <xdr:to>
      <xdr:col>71</xdr:col>
      <xdr:colOff>177800</xdr:colOff>
      <xdr:row>61</xdr:row>
      <xdr:rowOff>17145</xdr:rowOff>
    </xdr:to>
    <xdr:cxnSp macro="">
      <xdr:nvCxnSpPr>
        <xdr:cNvPr id="643" name="直線コネクタ 642"/>
        <xdr:cNvCxnSpPr/>
      </xdr:nvCxnSpPr>
      <xdr:spPr>
        <a:xfrm flipV="1">
          <a:off x="12814300" y="10469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44"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45"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46"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47"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97172</xdr:rowOff>
    </xdr:from>
    <xdr:ext cx="405111" cy="259045"/>
    <xdr:sp macro="" textlink="">
      <xdr:nvSpPr>
        <xdr:cNvPr id="648" name="n_1mainValue【保健センター・保健所】&#10;有形固定資産減価償却率"/>
        <xdr:cNvSpPr txBox="1"/>
      </xdr:nvSpPr>
      <xdr:spPr>
        <a:xfrm>
          <a:off x="15266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649" name="n_2mainValue【保健センター・保健所】&#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650" name="n_3mainValue【保健センター・保健所】&#10;有形固定資産減価償却率"/>
        <xdr:cNvSpPr txBox="1"/>
      </xdr:nvSpPr>
      <xdr:spPr>
        <a:xfrm>
          <a:off x="13500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59072</xdr:rowOff>
    </xdr:from>
    <xdr:ext cx="405111" cy="259045"/>
    <xdr:sp macro="" textlink="">
      <xdr:nvSpPr>
        <xdr:cNvPr id="651" name="n_4mainValue【保健センター・保健所】&#10;有形固定資産減価償却率"/>
        <xdr:cNvSpPr txBox="1"/>
      </xdr:nvSpPr>
      <xdr:spPr>
        <a:xfrm>
          <a:off x="12611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2" name="正方形/長方形 6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3" name="正方形/長方形 6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4" name="正方形/長方形 6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5" name="正方形/長方形 6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6" name="正方形/長方形 6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7" name="正方形/長方形 6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8" name="正方形/長方形 6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9" name="正方形/長方形 6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0" name="テキスト ボックス 6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1" name="直線コネクタ 6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2" name="直線コネクタ 66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3" name="テキスト ボックス 66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4" name="直線コネクタ 66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5" name="テキスト ボックス 66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6" name="直線コネクタ 66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7" name="テキスト ボックス 66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8" name="直線コネクタ 66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9" name="テキスト ボックス 66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0" name="直線コネクタ 6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1" name="テキスト ボックス 6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3" name="直線コネクタ 672"/>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74"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75" name="直線コネクタ 674"/>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76"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77" name="直線コネクタ 676"/>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78"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79" name="フローチャート: 判断 678"/>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0" name="フローチャート: 判断 679"/>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1" name="フローチャート: 判断 680"/>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2" name="フローチャート: 判断 681"/>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3" name="フローチャート: 判断 682"/>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4" name="テキスト ボックス 6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5" name="テキスト ボックス 6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6" name="テキスト ボックス 6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7" name="テキスト ボックス 6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8" name="テキスト ボックス 6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689" name="楕円 688"/>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690" name="【保健センター・保健所】&#10;一人当たり面積該当値テキスト"/>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691" name="楕円 690"/>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692" name="直線コネクタ 691"/>
        <xdr:cNvCxnSpPr/>
      </xdr:nvCxnSpPr>
      <xdr:spPr>
        <a:xfrm>
          <a:off x="21323300" y="1090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693" name="楕円 692"/>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102870</xdr:rowOff>
    </xdr:to>
    <xdr:cxnSp macro="">
      <xdr:nvCxnSpPr>
        <xdr:cNvPr id="694" name="直線コネクタ 693"/>
        <xdr:cNvCxnSpPr/>
      </xdr:nvCxnSpPr>
      <xdr:spPr>
        <a:xfrm>
          <a:off x="20434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695" name="楕円 694"/>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102870</xdr:rowOff>
    </xdr:to>
    <xdr:cxnSp macro="">
      <xdr:nvCxnSpPr>
        <xdr:cNvPr id="696" name="直線コネクタ 695"/>
        <xdr:cNvCxnSpPr/>
      </xdr:nvCxnSpPr>
      <xdr:spPr>
        <a:xfrm>
          <a:off x="19545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47498</xdr:rowOff>
    </xdr:from>
    <xdr:to>
      <xdr:col>98</xdr:col>
      <xdr:colOff>38100</xdr:colOff>
      <xdr:row>63</xdr:row>
      <xdr:rowOff>149098</xdr:rowOff>
    </xdr:to>
    <xdr:sp macro="" textlink="">
      <xdr:nvSpPr>
        <xdr:cNvPr id="697" name="楕円 696"/>
        <xdr:cNvSpPr/>
      </xdr:nvSpPr>
      <xdr:spPr>
        <a:xfrm>
          <a:off x="18605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98298</xdr:rowOff>
    </xdr:from>
    <xdr:to>
      <xdr:col>102</xdr:col>
      <xdr:colOff>114300</xdr:colOff>
      <xdr:row>63</xdr:row>
      <xdr:rowOff>102870</xdr:rowOff>
    </xdr:to>
    <xdr:cxnSp macro="">
      <xdr:nvCxnSpPr>
        <xdr:cNvPr id="698" name="直線コネクタ 697"/>
        <xdr:cNvCxnSpPr/>
      </xdr:nvCxnSpPr>
      <xdr:spPr>
        <a:xfrm>
          <a:off x="18656300" y="10899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699"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0"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1"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2"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703" name="n_1mainValue【保健センター・保健所】&#10;一人当たり面積"/>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704" name="n_2mainValue【保健センター・保健所】&#10;一人当たり面積"/>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705" name="n_3mainValue【保健センター・保健所】&#10;一人当たり面積"/>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140225</xdr:rowOff>
    </xdr:from>
    <xdr:ext cx="469744" cy="259045"/>
    <xdr:sp macro="" textlink="">
      <xdr:nvSpPr>
        <xdr:cNvPr id="706" name="n_4mainValue【保健センター・保健所】&#10;一人当たり面積"/>
        <xdr:cNvSpPr txBox="1"/>
      </xdr:nvSpPr>
      <xdr:spPr>
        <a:xfrm>
          <a:off x="18421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7" name="正方形/長方形 7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8" name="正方形/長方形 7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9" name="正方形/長方形 7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0" name="正方形/長方形 7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1" name="正方形/長方形 7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2" name="正方形/長方形 7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3" name="正方形/長方形 7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4" name="正方形/長方形 7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5" name="テキスト ボックス 7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6" name="直線コネクタ 7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7" name="テキスト ボックス 71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8" name="直線コネクタ 7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9" name="テキスト ボックス 71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0" name="直線コネクタ 7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1" name="テキスト ボックス 7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2" name="直線コネクタ 7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3" name="テキスト ボックス 7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4" name="直線コネクタ 7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5" name="テキスト ボックス 7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6" name="直線コネクタ 7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7" name="テキスト ボックス 7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8" name="直線コネクタ 7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9" name="テキスト ボックス 72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0" name="直線コネクタ 7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2" name="直線コネクタ 731"/>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4" name="直線コネクタ 73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35"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36" name="直線コネクタ 735"/>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37"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38" name="フローチャート: 判断 737"/>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39" name="フローチャート: 判断 738"/>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0" name="フローチャート: 判断 739"/>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1" name="フローチャート: 判断 740"/>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2" name="フローチャート: 判断 741"/>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3" name="テキスト ボックス 7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4" name="テキスト ボックス 7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5" name="テキスト ボックス 7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6" name="テキスト ボックス 7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7" name="テキスト ボックス 7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748" name="楕円 747"/>
        <xdr:cNvSpPr/>
      </xdr:nvSpPr>
      <xdr:spPr>
        <a:xfrm>
          <a:off x="162687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122845</xdr:rowOff>
    </xdr:from>
    <xdr:ext cx="405111" cy="259045"/>
    <xdr:sp macro="" textlink="">
      <xdr:nvSpPr>
        <xdr:cNvPr id="749" name="【消防施設】&#10;有形固定資産減価償却率該当値テキスト"/>
        <xdr:cNvSpPr txBox="1"/>
      </xdr:nvSpPr>
      <xdr:spPr>
        <a:xfrm>
          <a:off x="16357600" y="1383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67311</xdr:rowOff>
    </xdr:from>
    <xdr:to>
      <xdr:col>81</xdr:col>
      <xdr:colOff>101600</xdr:colOff>
      <xdr:row>81</xdr:row>
      <xdr:rowOff>168911</xdr:rowOff>
    </xdr:to>
    <xdr:sp macro="" textlink="">
      <xdr:nvSpPr>
        <xdr:cNvPr id="750" name="楕円 749"/>
        <xdr:cNvSpPr/>
      </xdr:nvSpPr>
      <xdr:spPr>
        <a:xfrm>
          <a:off x="15430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118111</xdr:rowOff>
    </xdr:from>
    <xdr:to>
      <xdr:col>85</xdr:col>
      <xdr:colOff>127000</xdr:colOff>
      <xdr:row>81</xdr:row>
      <xdr:rowOff>150768</xdr:rowOff>
    </xdr:to>
    <xdr:cxnSp macro="">
      <xdr:nvCxnSpPr>
        <xdr:cNvPr id="751" name="直線コネクタ 750"/>
        <xdr:cNvCxnSpPr/>
      </xdr:nvCxnSpPr>
      <xdr:spPr>
        <a:xfrm>
          <a:off x="15481300" y="1400556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31387</xdr:rowOff>
    </xdr:from>
    <xdr:to>
      <xdr:col>76</xdr:col>
      <xdr:colOff>165100</xdr:colOff>
      <xdr:row>81</xdr:row>
      <xdr:rowOff>132987</xdr:rowOff>
    </xdr:to>
    <xdr:sp macro="" textlink="">
      <xdr:nvSpPr>
        <xdr:cNvPr id="752" name="楕円 751"/>
        <xdr:cNvSpPr/>
      </xdr:nvSpPr>
      <xdr:spPr>
        <a:xfrm>
          <a:off x="14541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82187</xdr:rowOff>
    </xdr:from>
    <xdr:to>
      <xdr:col>81</xdr:col>
      <xdr:colOff>50800</xdr:colOff>
      <xdr:row>81</xdr:row>
      <xdr:rowOff>118111</xdr:rowOff>
    </xdr:to>
    <xdr:cxnSp macro="">
      <xdr:nvCxnSpPr>
        <xdr:cNvPr id="753" name="直線コネクタ 752"/>
        <xdr:cNvCxnSpPr/>
      </xdr:nvCxnSpPr>
      <xdr:spPr>
        <a:xfrm>
          <a:off x="14592300" y="139696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145687</xdr:rowOff>
    </xdr:from>
    <xdr:to>
      <xdr:col>72</xdr:col>
      <xdr:colOff>38100</xdr:colOff>
      <xdr:row>82</xdr:row>
      <xdr:rowOff>75837</xdr:rowOff>
    </xdr:to>
    <xdr:sp macro="" textlink="">
      <xdr:nvSpPr>
        <xdr:cNvPr id="754" name="楕円 753"/>
        <xdr:cNvSpPr/>
      </xdr:nvSpPr>
      <xdr:spPr>
        <a:xfrm>
          <a:off x="13652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82187</xdr:rowOff>
    </xdr:from>
    <xdr:to>
      <xdr:col>76</xdr:col>
      <xdr:colOff>114300</xdr:colOff>
      <xdr:row>82</xdr:row>
      <xdr:rowOff>25037</xdr:rowOff>
    </xdr:to>
    <xdr:cxnSp macro="">
      <xdr:nvCxnSpPr>
        <xdr:cNvPr id="755" name="直線コネクタ 754"/>
        <xdr:cNvCxnSpPr/>
      </xdr:nvCxnSpPr>
      <xdr:spPr>
        <a:xfrm flipV="1">
          <a:off x="13703300" y="1396963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134257</xdr:rowOff>
    </xdr:from>
    <xdr:to>
      <xdr:col>67</xdr:col>
      <xdr:colOff>101600</xdr:colOff>
      <xdr:row>82</xdr:row>
      <xdr:rowOff>64407</xdr:rowOff>
    </xdr:to>
    <xdr:sp macro="" textlink="">
      <xdr:nvSpPr>
        <xdr:cNvPr id="756" name="楕円 755"/>
        <xdr:cNvSpPr/>
      </xdr:nvSpPr>
      <xdr:spPr>
        <a:xfrm>
          <a:off x="12763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13607</xdr:rowOff>
    </xdr:from>
    <xdr:to>
      <xdr:col>71</xdr:col>
      <xdr:colOff>177800</xdr:colOff>
      <xdr:row>82</xdr:row>
      <xdr:rowOff>25037</xdr:rowOff>
    </xdr:to>
    <xdr:cxnSp macro="">
      <xdr:nvCxnSpPr>
        <xdr:cNvPr id="757" name="直線コネクタ 756"/>
        <xdr:cNvCxnSpPr/>
      </xdr:nvCxnSpPr>
      <xdr:spPr>
        <a:xfrm>
          <a:off x="12814300" y="140725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58"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59"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0"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1"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13988</xdr:rowOff>
    </xdr:from>
    <xdr:ext cx="405111" cy="259045"/>
    <xdr:sp macro="" textlink="">
      <xdr:nvSpPr>
        <xdr:cNvPr id="762" name="n_1mainValue【消防施設】&#10;有形固定資産減価償却率"/>
        <xdr:cNvSpPr txBox="1"/>
      </xdr:nvSpPr>
      <xdr:spPr>
        <a:xfrm>
          <a:off x="15266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763" name="n_2mainValue【消防施設】&#10;有形固定資産減価償却率"/>
        <xdr:cNvSpPr txBox="1"/>
      </xdr:nvSpPr>
      <xdr:spPr>
        <a:xfrm>
          <a:off x="14389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92364</xdr:rowOff>
    </xdr:from>
    <xdr:ext cx="405111" cy="259045"/>
    <xdr:sp macro="" textlink="">
      <xdr:nvSpPr>
        <xdr:cNvPr id="764" name="n_3mainValue【消防施設】&#10;有形固定資産減価償却率"/>
        <xdr:cNvSpPr txBox="1"/>
      </xdr:nvSpPr>
      <xdr:spPr>
        <a:xfrm>
          <a:off x="13500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80934</xdr:rowOff>
    </xdr:from>
    <xdr:ext cx="405111" cy="259045"/>
    <xdr:sp macro="" textlink="">
      <xdr:nvSpPr>
        <xdr:cNvPr id="765" name="n_4mainValue【消防施設】&#10;有形固定資産減価償却率"/>
        <xdr:cNvSpPr txBox="1"/>
      </xdr:nvSpPr>
      <xdr:spPr>
        <a:xfrm>
          <a:off x="12611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6" name="正方形/長方形 7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7" name="正方形/長方形 7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8" name="正方形/長方形 7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9" name="正方形/長方形 7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0" name="正方形/長方形 7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1" name="正方形/長方形 7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2" name="正方形/長方形 7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3" name="正方形/長方形 7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4" name="テキスト ボックス 7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5" name="直線コネクタ 7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6" name="直線コネクタ 7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7" name="テキスト ボックス 7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8" name="直線コネクタ 7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9" name="テキスト ボックス 7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0" name="直線コネクタ 7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1" name="テキスト ボックス 7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2" name="直線コネクタ 7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3" name="テキスト ボックス 7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4" name="直線コネクタ 7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5" name="テキスト ボックス 7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87" name="直線コネクタ 786"/>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8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89" name="直線コネクタ 78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0"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1" name="直線コネクタ 790"/>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2"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3" name="フローチャート: 判断 792"/>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94" name="フローチャート: 判断 793"/>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95" name="フローチャート: 判断 794"/>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96" name="フローチャート: 判断 795"/>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97" name="フローチャート: 判断 796"/>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8" name="テキスト ボックス 7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9" name="テキスト ボックス 7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0" name="テキスト ボックス 7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1" name="テキスト ボックス 8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2" name="テキスト ボックス 8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03" name="楕円 802"/>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25164</xdr:rowOff>
    </xdr:from>
    <xdr:ext cx="469744" cy="259045"/>
    <xdr:sp macro="" textlink="">
      <xdr:nvSpPr>
        <xdr:cNvPr id="804" name="【消防施設】&#10;一人当たり面積該当値テキスト"/>
        <xdr:cNvSpPr txBox="1"/>
      </xdr:nvSpPr>
      <xdr:spPr>
        <a:xfrm>
          <a:off x="22199600"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805" name="楕円 804"/>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84</xdr:row>
      <xdr:rowOff>97537</xdr:rowOff>
    </xdr:to>
    <xdr:cxnSp macro="">
      <xdr:nvCxnSpPr>
        <xdr:cNvPr id="806" name="直線コネクタ 805"/>
        <xdr:cNvCxnSpPr/>
      </xdr:nvCxnSpPr>
      <xdr:spPr>
        <a:xfrm>
          <a:off x="21323300" y="14499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46737</xdr:rowOff>
    </xdr:from>
    <xdr:to>
      <xdr:col>107</xdr:col>
      <xdr:colOff>101600</xdr:colOff>
      <xdr:row>84</xdr:row>
      <xdr:rowOff>148337</xdr:rowOff>
    </xdr:to>
    <xdr:sp macro="" textlink="">
      <xdr:nvSpPr>
        <xdr:cNvPr id="807" name="楕円 806"/>
        <xdr:cNvSpPr/>
      </xdr:nvSpPr>
      <xdr:spPr>
        <a:xfrm>
          <a:off x="20383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84</xdr:row>
      <xdr:rowOff>97537</xdr:rowOff>
    </xdr:to>
    <xdr:cxnSp macro="">
      <xdr:nvCxnSpPr>
        <xdr:cNvPr id="808" name="直線コネクタ 807"/>
        <xdr:cNvCxnSpPr/>
      </xdr:nvCxnSpPr>
      <xdr:spPr>
        <a:xfrm>
          <a:off x="20434300" y="1449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74168</xdr:rowOff>
    </xdr:from>
    <xdr:to>
      <xdr:col>102</xdr:col>
      <xdr:colOff>165100</xdr:colOff>
      <xdr:row>85</xdr:row>
      <xdr:rowOff>4318</xdr:rowOff>
    </xdr:to>
    <xdr:sp macro="" textlink="">
      <xdr:nvSpPr>
        <xdr:cNvPr id="809" name="楕円 808"/>
        <xdr:cNvSpPr/>
      </xdr:nvSpPr>
      <xdr:spPr>
        <a:xfrm>
          <a:off x="19494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97537</xdr:rowOff>
    </xdr:from>
    <xdr:to>
      <xdr:col>107</xdr:col>
      <xdr:colOff>50800</xdr:colOff>
      <xdr:row>84</xdr:row>
      <xdr:rowOff>124968</xdr:rowOff>
    </xdr:to>
    <xdr:cxnSp macro="">
      <xdr:nvCxnSpPr>
        <xdr:cNvPr id="810" name="直線コネクタ 809"/>
        <xdr:cNvCxnSpPr/>
      </xdr:nvCxnSpPr>
      <xdr:spPr>
        <a:xfrm flipV="1">
          <a:off x="19545300" y="14499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74168</xdr:rowOff>
    </xdr:from>
    <xdr:to>
      <xdr:col>98</xdr:col>
      <xdr:colOff>38100</xdr:colOff>
      <xdr:row>85</xdr:row>
      <xdr:rowOff>4318</xdr:rowOff>
    </xdr:to>
    <xdr:sp macro="" textlink="">
      <xdr:nvSpPr>
        <xdr:cNvPr id="811" name="楕円 810"/>
        <xdr:cNvSpPr/>
      </xdr:nvSpPr>
      <xdr:spPr>
        <a:xfrm>
          <a:off x="18605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124968</xdr:rowOff>
    </xdr:from>
    <xdr:to>
      <xdr:col>102</xdr:col>
      <xdr:colOff>114300</xdr:colOff>
      <xdr:row>84</xdr:row>
      <xdr:rowOff>124968</xdr:rowOff>
    </xdr:to>
    <xdr:cxnSp macro="">
      <xdr:nvCxnSpPr>
        <xdr:cNvPr id="812" name="直線コネクタ 811"/>
        <xdr:cNvCxnSpPr/>
      </xdr:nvCxnSpPr>
      <xdr:spPr>
        <a:xfrm>
          <a:off x="18656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813" name="n_1aveValue【消防施設】&#10;一人当たり面積"/>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814" name="n_2aveValue【消防施設】&#10;一人当たり面積"/>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15"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16"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164864</xdr:rowOff>
    </xdr:from>
    <xdr:ext cx="469744" cy="259045"/>
    <xdr:sp macro="" textlink="">
      <xdr:nvSpPr>
        <xdr:cNvPr id="817" name="n_1main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18" name="n_2main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166895</xdr:rowOff>
    </xdr:from>
    <xdr:ext cx="469744" cy="259045"/>
    <xdr:sp macro="" textlink="">
      <xdr:nvSpPr>
        <xdr:cNvPr id="819" name="n_3mainValue【消防施設】&#10;一人当たり面積"/>
        <xdr:cNvSpPr txBox="1"/>
      </xdr:nvSpPr>
      <xdr:spPr>
        <a:xfrm>
          <a:off x="19310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166895</xdr:rowOff>
    </xdr:from>
    <xdr:ext cx="469744" cy="259045"/>
    <xdr:sp macro="" textlink="">
      <xdr:nvSpPr>
        <xdr:cNvPr id="820" name="n_4mainValue【消防施設】&#10;一人当たり面積"/>
        <xdr:cNvSpPr txBox="1"/>
      </xdr:nvSpPr>
      <xdr:spPr>
        <a:xfrm>
          <a:off x="18421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1" name="正方形/長方形 8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2" name="正方形/長方形 8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3" name="正方形/長方形 8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4" name="正方形/長方形 8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5" name="正方形/長方形 8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6" name="正方形/長方形 8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7" name="正方形/長方形 8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正方形/長方形 8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9" name="テキスト ボックス 8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0" name="直線コネクタ 8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1" name="テキスト ボックス 8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2" name="直線コネクタ 8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3" name="テキスト ボックス 83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4" name="直線コネクタ 8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5" name="テキスト ボックス 8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6" name="直線コネクタ 8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7" name="テキスト ボックス 8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8" name="直線コネクタ 8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9" name="テキスト ボックス 8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0" name="直線コネクタ 8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1" name="テキスト ボックス 8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2" name="直線コネクタ 8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3" name="テキスト ボックス 84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4" name="直線コネクタ 8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46" name="直線コネクタ 845"/>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47"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48" name="直線コネクタ 847"/>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49"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0" name="直線コネクタ 849"/>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1"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2" name="フローチャート: 判断 851"/>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3" name="フローチャート: 判断 852"/>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54" name="フローチャート: 判断 853"/>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55" name="フローチャート: 判断 854"/>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56" name="フローチャート: 判断 855"/>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7" name="テキスト ボックス 8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8" name="テキスト ボックス 8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9" name="テキスト ボックス 8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0" name="テキスト ボックス 8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1" name="テキスト ボックス 8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85816</xdr:rowOff>
    </xdr:from>
    <xdr:to>
      <xdr:col>85</xdr:col>
      <xdr:colOff>177800</xdr:colOff>
      <xdr:row>107</xdr:row>
      <xdr:rowOff>15966</xdr:rowOff>
    </xdr:to>
    <xdr:sp macro="" textlink="">
      <xdr:nvSpPr>
        <xdr:cNvPr id="862" name="楕円 861"/>
        <xdr:cNvSpPr/>
      </xdr:nvSpPr>
      <xdr:spPr>
        <a:xfrm>
          <a:off x="162687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64243</xdr:rowOff>
    </xdr:from>
    <xdr:ext cx="405111" cy="259045"/>
    <xdr:sp macro="" textlink="">
      <xdr:nvSpPr>
        <xdr:cNvPr id="863" name="【庁舎】&#10;有形固定資産減価償却率該当値テキスト"/>
        <xdr:cNvSpPr txBox="1"/>
      </xdr:nvSpPr>
      <xdr:spPr>
        <a:xfrm>
          <a:off x="16357600"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53158</xdr:rowOff>
    </xdr:from>
    <xdr:to>
      <xdr:col>81</xdr:col>
      <xdr:colOff>101600</xdr:colOff>
      <xdr:row>106</xdr:row>
      <xdr:rowOff>154758</xdr:rowOff>
    </xdr:to>
    <xdr:sp macro="" textlink="">
      <xdr:nvSpPr>
        <xdr:cNvPr id="864" name="楕円 863"/>
        <xdr:cNvSpPr/>
      </xdr:nvSpPr>
      <xdr:spPr>
        <a:xfrm>
          <a:off x="15430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103958</xdr:rowOff>
    </xdr:from>
    <xdr:to>
      <xdr:col>85</xdr:col>
      <xdr:colOff>127000</xdr:colOff>
      <xdr:row>106</xdr:row>
      <xdr:rowOff>136616</xdr:rowOff>
    </xdr:to>
    <xdr:cxnSp macro="">
      <xdr:nvCxnSpPr>
        <xdr:cNvPr id="865" name="直線コネクタ 864"/>
        <xdr:cNvCxnSpPr/>
      </xdr:nvCxnSpPr>
      <xdr:spPr>
        <a:xfrm>
          <a:off x="15481300" y="1827765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28666</xdr:rowOff>
    </xdr:from>
    <xdr:to>
      <xdr:col>76</xdr:col>
      <xdr:colOff>165100</xdr:colOff>
      <xdr:row>106</xdr:row>
      <xdr:rowOff>130266</xdr:rowOff>
    </xdr:to>
    <xdr:sp macro="" textlink="">
      <xdr:nvSpPr>
        <xdr:cNvPr id="866" name="楕円 865"/>
        <xdr:cNvSpPr/>
      </xdr:nvSpPr>
      <xdr:spPr>
        <a:xfrm>
          <a:off x="14541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79466</xdr:rowOff>
    </xdr:from>
    <xdr:to>
      <xdr:col>81</xdr:col>
      <xdr:colOff>50800</xdr:colOff>
      <xdr:row>106</xdr:row>
      <xdr:rowOff>103958</xdr:rowOff>
    </xdr:to>
    <xdr:cxnSp macro="">
      <xdr:nvCxnSpPr>
        <xdr:cNvPr id="867" name="直線コネクタ 866"/>
        <xdr:cNvCxnSpPr/>
      </xdr:nvCxnSpPr>
      <xdr:spPr>
        <a:xfrm>
          <a:off x="14592300" y="1825316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167458</xdr:rowOff>
    </xdr:from>
    <xdr:to>
      <xdr:col>72</xdr:col>
      <xdr:colOff>38100</xdr:colOff>
      <xdr:row>106</xdr:row>
      <xdr:rowOff>97608</xdr:rowOff>
    </xdr:to>
    <xdr:sp macro="" textlink="">
      <xdr:nvSpPr>
        <xdr:cNvPr id="868" name="楕円 867"/>
        <xdr:cNvSpPr/>
      </xdr:nvSpPr>
      <xdr:spPr>
        <a:xfrm>
          <a:off x="13652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46808</xdr:rowOff>
    </xdr:from>
    <xdr:to>
      <xdr:col>76</xdr:col>
      <xdr:colOff>114300</xdr:colOff>
      <xdr:row>106</xdr:row>
      <xdr:rowOff>79466</xdr:rowOff>
    </xdr:to>
    <xdr:cxnSp macro="">
      <xdr:nvCxnSpPr>
        <xdr:cNvPr id="869" name="直線コネクタ 868"/>
        <xdr:cNvCxnSpPr/>
      </xdr:nvCxnSpPr>
      <xdr:spPr>
        <a:xfrm>
          <a:off x="13703300" y="182205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136434</xdr:rowOff>
    </xdr:from>
    <xdr:to>
      <xdr:col>67</xdr:col>
      <xdr:colOff>101600</xdr:colOff>
      <xdr:row>106</xdr:row>
      <xdr:rowOff>66584</xdr:rowOff>
    </xdr:to>
    <xdr:sp macro="" textlink="">
      <xdr:nvSpPr>
        <xdr:cNvPr id="870" name="楕円 869"/>
        <xdr:cNvSpPr/>
      </xdr:nvSpPr>
      <xdr:spPr>
        <a:xfrm>
          <a:off x="12763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xdr:rowOff>
    </xdr:from>
    <xdr:to>
      <xdr:col>71</xdr:col>
      <xdr:colOff>177800</xdr:colOff>
      <xdr:row>106</xdr:row>
      <xdr:rowOff>46808</xdr:rowOff>
    </xdr:to>
    <xdr:cxnSp macro="">
      <xdr:nvCxnSpPr>
        <xdr:cNvPr id="871" name="直線コネクタ 870"/>
        <xdr:cNvCxnSpPr/>
      </xdr:nvCxnSpPr>
      <xdr:spPr>
        <a:xfrm>
          <a:off x="12814300" y="181894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2"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73"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74"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75"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145885</xdr:rowOff>
    </xdr:from>
    <xdr:ext cx="405111" cy="259045"/>
    <xdr:sp macro="" textlink="">
      <xdr:nvSpPr>
        <xdr:cNvPr id="876" name="n_1mainValue【庁舎】&#10;有形固定資産減価償却率"/>
        <xdr:cNvSpPr txBox="1"/>
      </xdr:nvSpPr>
      <xdr:spPr>
        <a:xfrm>
          <a:off x="152660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121393</xdr:rowOff>
    </xdr:from>
    <xdr:ext cx="405111" cy="259045"/>
    <xdr:sp macro="" textlink="">
      <xdr:nvSpPr>
        <xdr:cNvPr id="877" name="n_2mainValue【庁舎】&#10;有形固定資産減価償却率"/>
        <xdr:cNvSpPr txBox="1"/>
      </xdr:nvSpPr>
      <xdr:spPr>
        <a:xfrm>
          <a:off x="14389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88735</xdr:rowOff>
    </xdr:from>
    <xdr:ext cx="405111" cy="259045"/>
    <xdr:sp macro="" textlink="">
      <xdr:nvSpPr>
        <xdr:cNvPr id="878" name="n_3mainValue【庁舎】&#10;有形固定資産減価償却率"/>
        <xdr:cNvSpPr txBox="1"/>
      </xdr:nvSpPr>
      <xdr:spPr>
        <a:xfrm>
          <a:off x="13500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57711</xdr:rowOff>
    </xdr:from>
    <xdr:ext cx="405111" cy="259045"/>
    <xdr:sp macro="" textlink="">
      <xdr:nvSpPr>
        <xdr:cNvPr id="879" name="n_4mainValue【庁舎】&#10;有形固定資産減価償却率"/>
        <xdr:cNvSpPr txBox="1"/>
      </xdr:nvSpPr>
      <xdr:spPr>
        <a:xfrm>
          <a:off x="12611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0" name="正方形/長方形 8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1" name="正方形/長方形 8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2" name="正方形/長方形 8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3" name="正方形/長方形 8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4" name="正方形/長方形 8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5" name="正方形/長方形 8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6" name="正方形/長方形 8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7" name="正方形/長方形 8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8" name="テキスト ボックス 8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9" name="直線コネクタ 8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0" name="直線コネクタ 889"/>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1" name="テキスト ボックス 890"/>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2" name="直線コネクタ 891"/>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3" name="テキスト ボックス 892"/>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94" name="直線コネクタ 893"/>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95" name="テキスト ボックス 894"/>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6" name="直線コネクタ 8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7" name="テキスト ボックス 8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98" name="直線コネクタ 897"/>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99" name="テキスト ボックス 898"/>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0" name="直線コネクタ 89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1" name="テキスト ボックス 90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2" name="直線コネクタ 901"/>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3" name="テキスト ボックス 902"/>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07" name="直線コネクタ 906"/>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08"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09" name="直線コネクタ 908"/>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0"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1" name="直線コネクタ 910"/>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2"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3" name="フローチャート: 判断 912"/>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14" name="フローチャート: 判断 913"/>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15" name="フローチャート: 判断 914"/>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16" name="フローチャート: 判断 915"/>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17" name="フローチャート: 判断 916"/>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923" name="楕円 922"/>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163847</xdr:rowOff>
    </xdr:from>
    <xdr:ext cx="469744" cy="259045"/>
    <xdr:sp macro="" textlink="">
      <xdr:nvSpPr>
        <xdr:cNvPr id="924" name="【庁舎】&#10;一人当たり面積該当値テキスト"/>
        <xdr:cNvSpPr txBox="1"/>
      </xdr:nvSpPr>
      <xdr:spPr>
        <a:xfrm>
          <a:off x="22199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11113</xdr:rowOff>
    </xdr:from>
    <xdr:to>
      <xdr:col>112</xdr:col>
      <xdr:colOff>38100</xdr:colOff>
      <xdr:row>107</xdr:row>
      <xdr:rowOff>112713</xdr:rowOff>
    </xdr:to>
    <xdr:sp macro="" textlink="">
      <xdr:nvSpPr>
        <xdr:cNvPr id="925" name="楕円 924"/>
        <xdr:cNvSpPr/>
      </xdr:nvSpPr>
      <xdr:spPr>
        <a:xfrm>
          <a:off x="21272500" y="1835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61913</xdr:rowOff>
    </xdr:from>
    <xdr:to>
      <xdr:col>116</xdr:col>
      <xdr:colOff>63500</xdr:colOff>
      <xdr:row>107</xdr:row>
      <xdr:rowOff>64770</xdr:rowOff>
    </xdr:to>
    <xdr:cxnSp macro="">
      <xdr:nvCxnSpPr>
        <xdr:cNvPr id="926" name="直線コネクタ 925"/>
        <xdr:cNvCxnSpPr/>
      </xdr:nvCxnSpPr>
      <xdr:spPr>
        <a:xfrm>
          <a:off x="21323300" y="18407063"/>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xdr:rowOff>
    </xdr:from>
    <xdr:to>
      <xdr:col>107</xdr:col>
      <xdr:colOff>101600</xdr:colOff>
      <xdr:row>107</xdr:row>
      <xdr:rowOff>109855</xdr:rowOff>
    </xdr:to>
    <xdr:sp macro="" textlink="">
      <xdr:nvSpPr>
        <xdr:cNvPr id="927" name="楕円 926"/>
        <xdr:cNvSpPr/>
      </xdr:nvSpPr>
      <xdr:spPr>
        <a:xfrm>
          <a:off x="20383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59055</xdr:rowOff>
    </xdr:from>
    <xdr:to>
      <xdr:col>111</xdr:col>
      <xdr:colOff>177800</xdr:colOff>
      <xdr:row>107</xdr:row>
      <xdr:rowOff>61913</xdr:rowOff>
    </xdr:to>
    <xdr:cxnSp macro="">
      <xdr:nvCxnSpPr>
        <xdr:cNvPr id="928" name="直線コネクタ 927"/>
        <xdr:cNvCxnSpPr/>
      </xdr:nvCxnSpPr>
      <xdr:spPr>
        <a:xfrm>
          <a:off x="20434300" y="1840420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xdr:rowOff>
    </xdr:from>
    <xdr:to>
      <xdr:col>102</xdr:col>
      <xdr:colOff>165100</xdr:colOff>
      <xdr:row>107</xdr:row>
      <xdr:rowOff>109855</xdr:rowOff>
    </xdr:to>
    <xdr:sp macro="" textlink="">
      <xdr:nvSpPr>
        <xdr:cNvPr id="929" name="楕円 928"/>
        <xdr:cNvSpPr/>
      </xdr:nvSpPr>
      <xdr:spPr>
        <a:xfrm>
          <a:off x="19494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59055</xdr:rowOff>
    </xdr:from>
    <xdr:to>
      <xdr:col>107</xdr:col>
      <xdr:colOff>50800</xdr:colOff>
      <xdr:row>107</xdr:row>
      <xdr:rowOff>59055</xdr:rowOff>
    </xdr:to>
    <xdr:cxnSp macro="">
      <xdr:nvCxnSpPr>
        <xdr:cNvPr id="930" name="直線コネクタ 929"/>
        <xdr:cNvCxnSpPr/>
      </xdr:nvCxnSpPr>
      <xdr:spPr>
        <a:xfrm>
          <a:off x="19545300" y="1840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5398</xdr:rowOff>
    </xdr:from>
    <xdr:to>
      <xdr:col>98</xdr:col>
      <xdr:colOff>38100</xdr:colOff>
      <xdr:row>107</xdr:row>
      <xdr:rowOff>106998</xdr:rowOff>
    </xdr:to>
    <xdr:sp macro="" textlink="">
      <xdr:nvSpPr>
        <xdr:cNvPr id="931" name="楕円 930"/>
        <xdr:cNvSpPr/>
      </xdr:nvSpPr>
      <xdr:spPr>
        <a:xfrm>
          <a:off x="18605500" y="1835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56198</xdr:rowOff>
    </xdr:from>
    <xdr:to>
      <xdr:col>102</xdr:col>
      <xdr:colOff>114300</xdr:colOff>
      <xdr:row>107</xdr:row>
      <xdr:rowOff>59055</xdr:rowOff>
    </xdr:to>
    <xdr:cxnSp macro="">
      <xdr:nvCxnSpPr>
        <xdr:cNvPr id="932" name="直線コネクタ 931"/>
        <xdr:cNvCxnSpPr/>
      </xdr:nvCxnSpPr>
      <xdr:spPr>
        <a:xfrm>
          <a:off x="18656300" y="1840134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3"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34"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35"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936" name="n_4aveValue【庁舎】&#10;一人当たり面積"/>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103840</xdr:rowOff>
    </xdr:from>
    <xdr:ext cx="469744" cy="259045"/>
    <xdr:sp macro="" textlink="">
      <xdr:nvSpPr>
        <xdr:cNvPr id="937" name="n_1mainValue【庁舎】&#10;一人当たり面積"/>
        <xdr:cNvSpPr txBox="1"/>
      </xdr:nvSpPr>
      <xdr:spPr>
        <a:xfrm>
          <a:off x="21075727" y="1844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100982</xdr:rowOff>
    </xdr:from>
    <xdr:ext cx="469744" cy="259045"/>
    <xdr:sp macro="" textlink="">
      <xdr:nvSpPr>
        <xdr:cNvPr id="938" name="n_2mainValue【庁舎】&#10;一人当たり面積"/>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100982</xdr:rowOff>
    </xdr:from>
    <xdr:ext cx="469744" cy="259045"/>
    <xdr:sp macro="" textlink="">
      <xdr:nvSpPr>
        <xdr:cNvPr id="939" name="n_3mainValue【庁舎】&#10;一人当たり面積"/>
        <xdr:cNvSpPr txBox="1"/>
      </xdr:nvSpPr>
      <xdr:spPr>
        <a:xfrm>
          <a:off x="19310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98125</xdr:rowOff>
    </xdr:from>
    <xdr:ext cx="469744" cy="259045"/>
    <xdr:sp macro="" textlink="">
      <xdr:nvSpPr>
        <xdr:cNvPr id="940" name="n_4mainValue【庁舎】&#10;一人当たり面積"/>
        <xdr:cNvSpPr txBox="1"/>
      </xdr:nvSpPr>
      <xdr:spPr>
        <a:xfrm>
          <a:off x="18421427" y="1844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前頁に記載のとおり。</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79,655
79,229
98.18
54,500,624
51,379,598
1,481,918
16,240,059
29,220,859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年度の財政力指数は</a:t>
          </a:r>
          <a:r>
            <a:rPr kumimoji="1" lang="en-US" altLang="ja-JP" sz="1300">
              <a:latin typeface="ＭＳ Ｐゴシック" panose="020B0600070205080204" pitchFamily="50" charset="-128"/>
              <a:ea typeface="ＭＳ Ｐゴシック" panose="020B0600070205080204" pitchFamily="50" charset="-128"/>
            </a:rPr>
            <a:t>0.85</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人口増加等の要因による税収の伸び等により、類似団体平均（</a:t>
          </a:r>
          <a:r>
            <a:rPr kumimoji="1" lang="en-US" altLang="ja-JP" sz="1300">
              <a:latin typeface="ＭＳ Ｐゴシック" panose="020B0600070205080204" pitchFamily="50" charset="-128"/>
              <a:ea typeface="ＭＳ Ｐゴシック" panose="020B0600070205080204" pitchFamily="50" charset="-128"/>
            </a:rPr>
            <a:t>0.72</a:t>
          </a:r>
          <a:r>
            <a:rPr kumimoji="1" lang="ja-JP" altLang="en-US" sz="1300">
              <a:latin typeface="ＭＳ Ｐゴシック" panose="020B0600070205080204" pitchFamily="50" charset="-128"/>
              <a:ea typeface="ＭＳ Ｐゴシック" panose="020B0600070205080204" pitchFamily="50" charset="-128"/>
            </a:rPr>
            <a:t>）、宮城県平均（</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）を上回る水準を維持している。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人口増加にも若干陰りが見えてきていることから、今後も、税収をはじめとした歳入の確保に努めるとともに、効率的な財政運営による歳出削減を行い、財政基盤の強化を行っていく。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46567</xdr:rowOff>
    </xdr:to>
    <xdr:cxnSp macro="">
      <xdr:nvCxnSpPr>
        <xdr:cNvPr id="69" name="直線コネクタ 68"/>
        <xdr:cNvCxnSpPr/>
      </xdr:nvCxnSpPr>
      <xdr:spPr>
        <a:xfrm flipV="1">
          <a:off x="4114800" y="68844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86783</xdr:rowOff>
    </xdr:to>
    <xdr:cxnSp macro="">
      <xdr:nvCxnSpPr>
        <xdr:cNvPr id="72" name="直線コネクタ 71"/>
        <xdr:cNvCxnSpPr/>
      </xdr:nvCxnSpPr>
      <xdr:spPr>
        <a:xfrm flipV="1">
          <a:off x="3225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106892</xdr:rowOff>
    </xdr:to>
    <xdr:cxnSp macro="">
      <xdr:nvCxnSpPr>
        <xdr:cNvPr id="75" name="直線コネクタ 74"/>
        <xdr:cNvCxnSpPr/>
      </xdr:nvCxnSpPr>
      <xdr:spPr>
        <a:xfrm flipV="1">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127000</xdr:rowOff>
    </xdr:to>
    <xdr:cxnSp macro="">
      <xdr:nvCxnSpPr>
        <xdr:cNvPr id="78" name="直線コネクタ 77"/>
        <xdr:cNvCxnSpPr/>
      </xdr:nvCxnSpPr>
      <xdr:spPr>
        <a:xfrm flipV="1">
          <a:off x="1447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ポイント上昇した。これは、経常経費充当一般財源の額が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百万円となり、前年度の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15,325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百万円増加したためである。増加</a:t>
          </a:r>
          <a:r>
            <a:rPr kumimoji="1" lang="ja-JP" altLang="en-US" sz="1300">
              <a:latin typeface="ＭＳ Ｐゴシック" panose="020B0600070205080204" pitchFamily="50" charset="-128"/>
              <a:ea typeface="ＭＳ Ｐゴシック" panose="020B0600070205080204" pitchFamily="50" charset="-128"/>
            </a:rPr>
            <a:t>した要因は、復興事業の完了に伴う維持管理費と指定管理料の増や、会計年度任用職員の期末手当等の増、物件費及び扶助費の伸びが主な要因となっている。</a:t>
          </a:r>
        </a:p>
        <a:p>
          <a:r>
            <a:rPr kumimoji="1" lang="ja-JP" altLang="en-US" sz="1300">
              <a:latin typeface="ＭＳ Ｐゴシック" panose="020B0600070205080204" pitchFamily="50" charset="-128"/>
              <a:ea typeface="ＭＳ Ｐゴシック" panose="020B0600070205080204" pitchFamily="50" charset="-128"/>
            </a:rPr>
            <a:t>　宮城県平均（</a:t>
          </a:r>
          <a:r>
            <a:rPr kumimoji="1" lang="en-US" altLang="ja-JP" sz="1300">
              <a:latin typeface="ＭＳ Ｐゴシック" panose="020B0600070205080204" pitchFamily="50" charset="-128"/>
              <a:ea typeface="ＭＳ Ｐゴシック" panose="020B0600070205080204" pitchFamily="50" charset="-128"/>
            </a:rPr>
            <a:t>96.6</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93.5</a:t>
          </a:r>
          <a:r>
            <a:rPr kumimoji="1" lang="ja-JP" altLang="en-US" sz="1300">
              <a:latin typeface="ＭＳ Ｐゴシック" panose="020B0600070205080204" pitchFamily="50" charset="-128"/>
              <a:ea typeface="ＭＳ Ｐゴシック" panose="020B0600070205080204" pitchFamily="50" charset="-128"/>
            </a:rPr>
            <a:t>％）を大きく上回る水準となっており、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今後は既存の経常経費の更なる圧縮を図るとともに、事務事業の選択と集中によって限られた財源の有効かつ効率的な執行に努め、同比率の上昇を抑えるべく改善していく。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1694</xdr:rowOff>
    </xdr:from>
    <xdr:to>
      <xdr:col>23</xdr:col>
      <xdr:colOff>133350</xdr:colOff>
      <xdr:row>65</xdr:row>
      <xdr:rowOff>20744</xdr:rowOff>
    </xdr:to>
    <xdr:cxnSp macro="">
      <xdr:nvCxnSpPr>
        <xdr:cNvPr id="132" name="直線コネクタ 131"/>
        <xdr:cNvCxnSpPr/>
      </xdr:nvCxnSpPr>
      <xdr:spPr>
        <a:xfrm>
          <a:off x="4114800" y="10803044"/>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4233</xdr:rowOff>
    </xdr:from>
    <xdr:to>
      <xdr:col>19</xdr:col>
      <xdr:colOff>133350</xdr:colOff>
      <xdr:row>63</xdr:row>
      <xdr:rowOff>1694</xdr:rowOff>
    </xdr:to>
    <xdr:cxnSp macro="">
      <xdr:nvCxnSpPr>
        <xdr:cNvPr id="135" name="直線コネクタ 134"/>
        <xdr:cNvCxnSpPr/>
      </xdr:nvCxnSpPr>
      <xdr:spPr>
        <a:xfrm>
          <a:off x="3225800" y="10634133"/>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4233</xdr:rowOff>
    </xdr:to>
    <xdr:cxnSp macro="">
      <xdr:nvCxnSpPr>
        <xdr:cNvPr id="138" name="直線コネクタ 137"/>
        <xdr:cNvCxnSpPr/>
      </xdr:nvCxnSpPr>
      <xdr:spPr>
        <a:xfrm>
          <a:off x="2336800" y="106019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61</xdr:row>
      <xdr:rowOff>143510</xdr:rowOff>
    </xdr:to>
    <xdr:cxnSp macro="">
      <xdr:nvCxnSpPr>
        <xdr:cNvPr id="141" name="直線コネクタ 140"/>
        <xdr:cNvCxnSpPr/>
      </xdr:nvCxnSpPr>
      <xdr:spPr>
        <a:xfrm>
          <a:off x="1447800" y="1057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141394</xdr:rowOff>
    </xdr:from>
    <xdr:to>
      <xdr:col>23</xdr:col>
      <xdr:colOff>184150</xdr:colOff>
      <xdr:row>65</xdr:row>
      <xdr:rowOff>71544</xdr:rowOff>
    </xdr:to>
    <xdr:sp macro="" textlink="">
      <xdr:nvSpPr>
        <xdr:cNvPr id="151" name="楕円 150"/>
        <xdr:cNvSpPr/>
      </xdr:nvSpPr>
      <xdr:spPr>
        <a:xfrm>
          <a:off x="4902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113471</xdr:rowOff>
    </xdr:from>
    <xdr:ext cx="762000" cy="259045"/>
    <xdr:sp macro="" textlink="">
      <xdr:nvSpPr>
        <xdr:cNvPr id="152" name="財政構造の弾力性該当値テキスト"/>
        <xdr:cNvSpPr txBox="1"/>
      </xdr:nvSpPr>
      <xdr:spPr>
        <a:xfrm>
          <a:off x="5041900" y="110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122344</xdr:rowOff>
    </xdr:from>
    <xdr:to>
      <xdr:col>19</xdr:col>
      <xdr:colOff>184150</xdr:colOff>
      <xdr:row>63</xdr:row>
      <xdr:rowOff>52494</xdr:rowOff>
    </xdr:to>
    <xdr:sp macro="" textlink="">
      <xdr:nvSpPr>
        <xdr:cNvPr id="153" name="楕円 152"/>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37271</xdr:rowOff>
    </xdr:from>
    <xdr:ext cx="736600" cy="259045"/>
    <xdr:sp macro="" textlink="">
      <xdr:nvSpPr>
        <xdr:cNvPr id="154" name="テキスト ボックス 153"/>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124883</xdr:rowOff>
    </xdr:from>
    <xdr:to>
      <xdr:col>15</xdr:col>
      <xdr:colOff>133350</xdr:colOff>
      <xdr:row>62</xdr:row>
      <xdr:rowOff>55033</xdr:rowOff>
    </xdr:to>
    <xdr:sp macro="" textlink="">
      <xdr:nvSpPr>
        <xdr:cNvPr id="155" name="楕円 154"/>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65210</xdr:rowOff>
    </xdr:from>
    <xdr:ext cx="762000" cy="259045"/>
    <xdr:sp macro="" textlink="">
      <xdr:nvSpPr>
        <xdr:cNvPr id="156" name="テキスト ボックス 155"/>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7" name="楕円 156"/>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8" name="テキスト ボックス 157"/>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9" name="楕円 158"/>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60" name="テキスト ボックス 159"/>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前年度比で人口は増加しているものの、人件費・物件費等も大きく増加したことから、令和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151,562</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19,546</a:t>
          </a:r>
          <a:r>
            <a:rPr kumimoji="1" lang="ja-JP" altLang="en-US" sz="1300">
              <a:latin typeface="ＭＳ Ｐゴシック" panose="020B0600070205080204" pitchFamily="50" charset="-128"/>
              <a:ea typeface="ＭＳ Ｐゴシック" panose="020B0600070205080204" pitchFamily="50" charset="-128"/>
            </a:rPr>
            <a:t>円増加した。前年度に引き続き、宮城県平均（</a:t>
          </a:r>
          <a:r>
            <a:rPr kumimoji="1" lang="en-US" altLang="ja-JP" sz="1300">
              <a:latin typeface="ＭＳ Ｐゴシック" panose="020B0600070205080204" pitchFamily="50" charset="-128"/>
              <a:ea typeface="ＭＳ Ｐゴシック" panose="020B0600070205080204" pitchFamily="50" charset="-128"/>
            </a:rPr>
            <a:t>179,291</a:t>
          </a:r>
          <a:r>
            <a:rPr kumimoji="1" lang="ja-JP" altLang="en-US" sz="1300">
              <a:latin typeface="ＭＳ Ｐゴシック" panose="020B0600070205080204" pitchFamily="50" charset="-128"/>
              <a:ea typeface="ＭＳ Ｐゴシック" panose="020B0600070205080204" pitchFamily="50" charset="-128"/>
            </a:rPr>
            <a:t>円）を下回ったものの、類似団体平均（</a:t>
          </a:r>
          <a:r>
            <a:rPr kumimoji="1" lang="en-US" altLang="ja-JP" sz="1300">
              <a:latin typeface="ＭＳ Ｐゴシック" panose="020B0600070205080204" pitchFamily="50" charset="-128"/>
              <a:ea typeface="ＭＳ Ｐゴシック" panose="020B0600070205080204" pitchFamily="50" charset="-128"/>
            </a:rPr>
            <a:t>124,556</a:t>
          </a:r>
          <a:r>
            <a:rPr kumimoji="1" lang="ja-JP" altLang="en-US" sz="1300">
              <a:latin typeface="ＭＳ Ｐゴシック" panose="020B0600070205080204" pitchFamily="50" charset="-128"/>
              <a:ea typeface="ＭＳ Ｐゴシック" panose="020B0600070205080204" pitchFamily="50" charset="-128"/>
            </a:rPr>
            <a:t>円）を大きく上回っている。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により全国的に増加傾向とはなっているが、その増加率を上回っている。これは、指定管理料の増等が影響している。引き続き、必要な質と量を維持しながら、継続的な見直しに取り組んで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64683</xdr:rowOff>
    </xdr:from>
    <xdr:to>
      <xdr:col>23</xdr:col>
      <xdr:colOff>133350</xdr:colOff>
      <xdr:row>85</xdr:row>
      <xdr:rowOff>58672</xdr:rowOff>
    </xdr:to>
    <xdr:cxnSp macro="">
      <xdr:nvCxnSpPr>
        <xdr:cNvPr id="197" name="直線コネクタ 196"/>
        <xdr:cNvCxnSpPr/>
      </xdr:nvCxnSpPr>
      <xdr:spPr>
        <a:xfrm>
          <a:off x="4114800" y="14295033"/>
          <a:ext cx="838200" cy="33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137906</xdr:rowOff>
    </xdr:from>
    <xdr:to>
      <xdr:col>19</xdr:col>
      <xdr:colOff>133350</xdr:colOff>
      <xdr:row>83</xdr:row>
      <xdr:rowOff>64683</xdr:rowOff>
    </xdr:to>
    <xdr:cxnSp macro="">
      <xdr:nvCxnSpPr>
        <xdr:cNvPr id="200" name="直線コネクタ 199"/>
        <xdr:cNvCxnSpPr/>
      </xdr:nvCxnSpPr>
      <xdr:spPr>
        <a:xfrm>
          <a:off x="3225800" y="14196806"/>
          <a:ext cx="889000" cy="9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82131</xdr:rowOff>
    </xdr:from>
    <xdr:to>
      <xdr:col>15</xdr:col>
      <xdr:colOff>82550</xdr:colOff>
      <xdr:row>82</xdr:row>
      <xdr:rowOff>137906</xdr:rowOff>
    </xdr:to>
    <xdr:cxnSp macro="">
      <xdr:nvCxnSpPr>
        <xdr:cNvPr id="203" name="直線コネクタ 202"/>
        <xdr:cNvCxnSpPr/>
      </xdr:nvCxnSpPr>
      <xdr:spPr>
        <a:xfrm>
          <a:off x="2336800" y="14141031"/>
          <a:ext cx="889000" cy="5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82131</xdr:rowOff>
    </xdr:from>
    <xdr:to>
      <xdr:col>11</xdr:col>
      <xdr:colOff>31750</xdr:colOff>
      <xdr:row>82</xdr:row>
      <xdr:rowOff>136356</xdr:rowOff>
    </xdr:to>
    <xdr:cxnSp macro="">
      <xdr:nvCxnSpPr>
        <xdr:cNvPr id="206" name="直線コネクタ 205"/>
        <xdr:cNvCxnSpPr/>
      </xdr:nvCxnSpPr>
      <xdr:spPr>
        <a:xfrm flipV="1">
          <a:off x="1447800" y="14141031"/>
          <a:ext cx="889000" cy="5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7872</xdr:rowOff>
    </xdr:from>
    <xdr:to>
      <xdr:col>23</xdr:col>
      <xdr:colOff>184150</xdr:colOff>
      <xdr:row>85</xdr:row>
      <xdr:rowOff>109472</xdr:rowOff>
    </xdr:to>
    <xdr:sp macro="" textlink="">
      <xdr:nvSpPr>
        <xdr:cNvPr id="216" name="楕円 215"/>
        <xdr:cNvSpPr/>
      </xdr:nvSpPr>
      <xdr:spPr>
        <a:xfrm>
          <a:off x="4902200" y="1458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151399</xdr:rowOff>
    </xdr:from>
    <xdr:ext cx="762000" cy="259045"/>
    <xdr:sp macro="" textlink="">
      <xdr:nvSpPr>
        <xdr:cNvPr id="217" name="人件費・物件費等の状況該当値テキスト"/>
        <xdr:cNvSpPr txBox="1"/>
      </xdr:nvSpPr>
      <xdr:spPr>
        <a:xfrm>
          <a:off x="5041900" y="1455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13883</xdr:rowOff>
    </xdr:from>
    <xdr:to>
      <xdr:col>19</xdr:col>
      <xdr:colOff>184150</xdr:colOff>
      <xdr:row>83</xdr:row>
      <xdr:rowOff>115483</xdr:rowOff>
    </xdr:to>
    <xdr:sp macro="" textlink="">
      <xdr:nvSpPr>
        <xdr:cNvPr id="218" name="楕円 217"/>
        <xdr:cNvSpPr/>
      </xdr:nvSpPr>
      <xdr:spPr>
        <a:xfrm>
          <a:off x="4064000" y="142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100260</xdr:rowOff>
    </xdr:from>
    <xdr:ext cx="736600" cy="259045"/>
    <xdr:sp macro="" textlink="">
      <xdr:nvSpPr>
        <xdr:cNvPr id="219" name="テキスト ボックス 218"/>
        <xdr:cNvSpPr txBox="1"/>
      </xdr:nvSpPr>
      <xdr:spPr>
        <a:xfrm>
          <a:off x="3733800" y="143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87106</xdr:rowOff>
    </xdr:from>
    <xdr:to>
      <xdr:col>15</xdr:col>
      <xdr:colOff>133350</xdr:colOff>
      <xdr:row>83</xdr:row>
      <xdr:rowOff>17256</xdr:rowOff>
    </xdr:to>
    <xdr:sp macro="" textlink="">
      <xdr:nvSpPr>
        <xdr:cNvPr id="220" name="楕円 219"/>
        <xdr:cNvSpPr/>
      </xdr:nvSpPr>
      <xdr:spPr>
        <a:xfrm>
          <a:off x="3175000" y="1414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2033</xdr:rowOff>
    </xdr:from>
    <xdr:ext cx="762000" cy="259045"/>
    <xdr:sp macro="" textlink="">
      <xdr:nvSpPr>
        <xdr:cNvPr id="221" name="テキスト ボックス 220"/>
        <xdr:cNvSpPr txBox="1"/>
      </xdr:nvSpPr>
      <xdr:spPr>
        <a:xfrm>
          <a:off x="2844800" y="1423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31331</xdr:rowOff>
    </xdr:from>
    <xdr:to>
      <xdr:col>11</xdr:col>
      <xdr:colOff>82550</xdr:colOff>
      <xdr:row>82</xdr:row>
      <xdr:rowOff>132931</xdr:rowOff>
    </xdr:to>
    <xdr:sp macro="" textlink="">
      <xdr:nvSpPr>
        <xdr:cNvPr id="222" name="楕円 221"/>
        <xdr:cNvSpPr/>
      </xdr:nvSpPr>
      <xdr:spPr>
        <a:xfrm>
          <a:off x="2286000" y="140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117708</xdr:rowOff>
    </xdr:from>
    <xdr:ext cx="762000" cy="259045"/>
    <xdr:sp macro="" textlink="">
      <xdr:nvSpPr>
        <xdr:cNvPr id="223" name="テキスト ボックス 222"/>
        <xdr:cNvSpPr txBox="1"/>
      </xdr:nvSpPr>
      <xdr:spPr>
        <a:xfrm>
          <a:off x="1955800" y="1417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85556</xdr:rowOff>
    </xdr:from>
    <xdr:to>
      <xdr:col>7</xdr:col>
      <xdr:colOff>31750</xdr:colOff>
      <xdr:row>83</xdr:row>
      <xdr:rowOff>15706</xdr:rowOff>
    </xdr:to>
    <xdr:sp macro="" textlink="">
      <xdr:nvSpPr>
        <xdr:cNvPr id="224" name="楕円 223"/>
        <xdr:cNvSpPr/>
      </xdr:nvSpPr>
      <xdr:spPr>
        <a:xfrm>
          <a:off x="1397000" y="1414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483</xdr:rowOff>
    </xdr:from>
    <xdr:ext cx="762000" cy="259045"/>
    <xdr:sp macro="" textlink="">
      <xdr:nvSpPr>
        <xdr:cNvPr id="225" name="テキスト ボックス 224"/>
        <xdr:cNvSpPr txBox="1"/>
      </xdr:nvSpPr>
      <xdr:spPr>
        <a:xfrm>
          <a:off x="1066800" y="1423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復旧・復興事業に対応するため、土木職を中心に市任期付職員を採用しており、経験年数が多いにも関わらず、給料の低い職員が多く、類似団体よりラスパイレス指数が低い状況が続いている。</a:t>
          </a:r>
        </a:p>
        <a:p>
          <a:r>
            <a:rPr kumimoji="1" lang="ja-JP" altLang="en-US" sz="1300">
              <a:latin typeface="ＭＳ Ｐゴシック" panose="020B0600070205080204" pitchFamily="50" charset="-128"/>
              <a:ea typeface="ＭＳ Ｐゴシック" panose="020B0600070205080204" pitchFamily="50" charset="-128"/>
            </a:rPr>
            <a:t>復旧・復興事業の進展に伴い、市任期付職員の減少が見込まれており、類似団体内の平均に近づくと推定される。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84</xdr:row>
      <xdr:rowOff>30843</xdr:rowOff>
    </xdr:to>
    <xdr:cxnSp macro="">
      <xdr:nvCxnSpPr>
        <xdr:cNvPr id="261" name="直線コネクタ 260"/>
        <xdr:cNvCxnSpPr/>
      </xdr:nvCxnSpPr>
      <xdr:spPr>
        <a:xfrm>
          <a:off x="16179800" y="1438093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150586</xdr:rowOff>
    </xdr:to>
    <xdr:cxnSp macro="">
      <xdr:nvCxnSpPr>
        <xdr:cNvPr id="264" name="直線コネクタ 263"/>
        <xdr:cNvCxnSpPr/>
      </xdr:nvCxnSpPr>
      <xdr:spPr>
        <a:xfrm>
          <a:off x="15290800" y="142258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81643</xdr:rowOff>
    </xdr:to>
    <xdr:cxnSp macro="">
      <xdr:nvCxnSpPr>
        <xdr:cNvPr id="267" name="直線コネクタ 266"/>
        <xdr:cNvCxnSpPr/>
      </xdr:nvCxnSpPr>
      <xdr:spPr>
        <a:xfrm flipV="1">
          <a:off x="14401800" y="142258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115207</xdr:rowOff>
    </xdr:from>
    <xdr:to>
      <xdr:col>68</xdr:col>
      <xdr:colOff>152400</xdr:colOff>
      <xdr:row>83</xdr:row>
      <xdr:rowOff>81643</xdr:rowOff>
    </xdr:to>
    <xdr:cxnSp macro="">
      <xdr:nvCxnSpPr>
        <xdr:cNvPr id="270" name="直線コネクタ 269"/>
        <xdr:cNvCxnSpPr/>
      </xdr:nvCxnSpPr>
      <xdr:spPr>
        <a:xfrm>
          <a:off x="13512800" y="141741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2" name="テキスト ボックス 271"/>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80" name="楕円 279"/>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81"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82" name="楕円 281"/>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83" name="テキスト ボックス 282"/>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84" name="楕円 283"/>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85" name="テキスト ボックス 284"/>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6" name="楕円 285"/>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7" name="テキスト ボックス 286"/>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64407</xdr:rowOff>
    </xdr:from>
    <xdr:to>
      <xdr:col>64</xdr:col>
      <xdr:colOff>152400</xdr:colOff>
      <xdr:row>82</xdr:row>
      <xdr:rowOff>166007</xdr:rowOff>
    </xdr:to>
    <xdr:sp macro="" textlink="">
      <xdr:nvSpPr>
        <xdr:cNvPr id="288" name="楕円 287"/>
        <xdr:cNvSpPr/>
      </xdr:nvSpPr>
      <xdr:spPr>
        <a:xfrm>
          <a:off x="13462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4734</xdr:rowOff>
    </xdr:from>
    <xdr:ext cx="762000" cy="259045"/>
    <xdr:sp macro="" textlink="">
      <xdr:nvSpPr>
        <xdr:cNvPr id="289" name="テキスト ボックス 288"/>
        <xdr:cNvSpPr txBox="1"/>
      </xdr:nvSpPr>
      <xdr:spPr>
        <a:xfrm>
          <a:off x="13131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人口千人当たりの職員数が</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人増加しているが、令和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月においては新型コロナウイルス感染症感染対策業務のための組織設置を行ったことなどにより普通会計職員が増加したものと捉えている。</a:t>
          </a:r>
        </a:p>
        <a:p>
          <a:r>
            <a:rPr kumimoji="1" lang="ja-JP" altLang="en-US" sz="1300">
              <a:latin typeface="ＭＳ Ｐゴシック" panose="020B0600070205080204" pitchFamily="50" charset="-128"/>
              <a:ea typeface="ＭＳ Ｐゴシック" panose="020B0600070205080204" pitchFamily="50" charset="-128"/>
            </a:rPr>
            <a:t>類似団体平均を上回っているが、類似団体分類が</a:t>
          </a:r>
          <a:r>
            <a:rPr kumimoji="1" lang="en-US" altLang="ja-JP" sz="1300">
              <a:latin typeface="ＭＳ Ｐゴシック" panose="020B0600070205080204" pitchFamily="50" charset="-128"/>
              <a:ea typeface="ＭＳ Ｐゴシック" panose="020B0600070205080204" pitchFamily="50" charset="-128"/>
            </a:rPr>
            <a:t>H24.4.1</a:t>
          </a:r>
          <a:r>
            <a:rPr kumimoji="1" lang="ja-JP" altLang="en-US" sz="1300">
              <a:latin typeface="ＭＳ Ｐゴシック" panose="020B0600070205080204" pitchFamily="50" charset="-128"/>
              <a:ea typeface="ＭＳ Ｐゴシック" panose="020B0600070205080204" pitchFamily="50" charset="-128"/>
            </a:rPr>
            <a:t>時点で</a:t>
          </a:r>
          <a:r>
            <a:rPr kumimoji="1" lang="en-US" altLang="ja-JP" sz="1300">
              <a:latin typeface="ＭＳ Ｐゴシック" panose="020B0600070205080204" pitchFamily="50" charset="-128"/>
              <a:ea typeface="ＭＳ Ｐゴシック" panose="020B0600070205080204" pitchFamily="50" charset="-128"/>
            </a:rPr>
            <a:t>Ⅱ-1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Ⅱ-3</a:t>
          </a:r>
          <a:r>
            <a:rPr kumimoji="1" lang="ja-JP" altLang="en-US" sz="1300">
              <a:latin typeface="ＭＳ Ｐゴシック" panose="020B0600070205080204" pitchFamily="50" charset="-128"/>
              <a:ea typeface="ＭＳ Ｐゴシック" panose="020B0600070205080204" pitchFamily="50" charset="-128"/>
            </a:rPr>
            <a:t>に変更になったことや市独自に任期付職員を採用しているなどマンパワーの確保に努めていることによる影響と捉えている。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155575</xdr:rowOff>
    </xdr:from>
    <xdr:to>
      <xdr:col>81</xdr:col>
      <xdr:colOff>44450</xdr:colOff>
      <xdr:row>61</xdr:row>
      <xdr:rowOff>167640</xdr:rowOff>
    </xdr:to>
    <xdr:cxnSp macro="">
      <xdr:nvCxnSpPr>
        <xdr:cNvPr id="324" name="直線コネクタ 323"/>
        <xdr:cNvCxnSpPr/>
      </xdr:nvCxnSpPr>
      <xdr:spPr>
        <a:xfrm>
          <a:off x="16179800" y="1061402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151554</xdr:rowOff>
    </xdr:from>
    <xdr:to>
      <xdr:col>77</xdr:col>
      <xdr:colOff>44450</xdr:colOff>
      <xdr:row>61</xdr:row>
      <xdr:rowOff>155575</xdr:rowOff>
    </xdr:to>
    <xdr:cxnSp macro="">
      <xdr:nvCxnSpPr>
        <xdr:cNvPr id="327" name="直線コネクタ 326"/>
        <xdr:cNvCxnSpPr/>
      </xdr:nvCxnSpPr>
      <xdr:spPr>
        <a:xfrm>
          <a:off x="15290800" y="1061000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151554</xdr:rowOff>
    </xdr:from>
    <xdr:to>
      <xdr:col>72</xdr:col>
      <xdr:colOff>203200</xdr:colOff>
      <xdr:row>61</xdr:row>
      <xdr:rowOff>165629</xdr:rowOff>
    </xdr:to>
    <xdr:cxnSp macro="">
      <xdr:nvCxnSpPr>
        <xdr:cNvPr id="330" name="直線コネクタ 329"/>
        <xdr:cNvCxnSpPr/>
      </xdr:nvCxnSpPr>
      <xdr:spPr>
        <a:xfrm flipV="1">
          <a:off x="14401800" y="10610004"/>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161607</xdr:rowOff>
    </xdr:from>
    <xdr:to>
      <xdr:col>68</xdr:col>
      <xdr:colOff>152400</xdr:colOff>
      <xdr:row>61</xdr:row>
      <xdr:rowOff>165629</xdr:rowOff>
    </xdr:to>
    <xdr:cxnSp macro="">
      <xdr:nvCxnSpPr>
        <xdr:cNvPr id="333" name="直線コネクタ 332"/>
        <xdr:cNvCxnSpPr/>
      </xdr:nvCxnSpPr>
      <xdr:spPr>
        <a:xfrm>
          <a:off x="13512800" y="1062005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116840</xdr:rowOff>
    </xdr:from>
    <xdr:to>
      <xdr:col>81</xdr:col>
      <xdr:colOff>95250</xdr:colOff>
      <xdr:row>62</xdr:row>
      <xdr:rowOff>46990</xdr:rowOff>
    </xdr:to>
    <xdr:sp macro="" textlink="">
      <xdr:nvSpPr>
        <xdr:cNvPr id="343" name="楕円 342"/>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88917</xdr:rowOff>
    </xdr:from>
    <xdr:ext cx="762000" cy="259045"/>
    <xdr:sp macro="" textlink="">
      <xdr:nvSpPr>
        <xdr:cNvPr id="344" name="定員管理の状況該当値テキスト"/>
        <xdr:cNvSpPr txBox="1"/>
      </xdr:nvSpPr>
      <xdr:spPr>
        <a:xfrm>
          <a:off x="17106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104775</xdr:rowOff>
    </xdr:from>
    <xdr:to>
      <xdr:col>77</xdr:col>
      <xdr:colOff>95250</xdr:colOff>
      <xdr:row>62</xdr:row>
      <xdr:rowOff>34925</xdr:rowOff>
    </xdr:to>
    <xdr:sp macro="" textlink="">
      <xdr:nvSpPr>
        <xdr:cNvPr id="345" name="楕円 344"/>
        <xdr:cNvSpPr/>
      </xdr:nvSpPr>
      <xdr:spPr>
        <a:xfrm>
          <a:off x="16129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19702</xdr:rowOff>
    </xdr:from>
    <xdr:ext cx="736600" cy="259045"/>
    <xdr:sp macro="" textlink="">
      <xdr:nvSpPr>
        <xdr:cNvPr id="346" name="テキスト ボックス 345"/>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100754</xdr:rowOff>
    </xdr:from>
    <xdr:to>
      <xdr:col>73</xdr:col>
      <xdr:colOff>44450</xdr:colOff>
      <xdr:row>62</xdr:row>
      <xdr:rowOff>30904</xdr:rowOff>
    </xdr:to>
    <xdr:sp macro="" textlink="">
      <xdr:nvSpPr>
        <xdr:cNvPr id="347" name="楕円 346"/>
        <xdr:cNvSpPr/>
      </xdr:nvSpPr>
      <xdr:spPr>
        <a:xfrm>
          <a:off x="15240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15681</xdr:rowOff>
    </xdr:from>
    <xdr:ext cx="762000" cy="259045"/>
    <xdr:sp macro="" textlink="">
      <xdr:nvSpPr>
        <xdr:cNvPr id="348" name="テキスト ボックス 347"/>
        <xdr:cNvSpPr txBox="1"/>
      </xdr:nvSpPr>
      <xdr:spPr>
        <a:xfrm>
          <a:off x="14909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114829</xdr:rowOff>
    </xdr:from>
    <xdr:to>
      <xdr:col>68</xdr:col>
      <xdr:colOff>203200</xdr:colOff>
      <xdr:row>62</xdr:row>
      <xdr:rowOff>44979</xdr:rowOff>
    </xdr:to>
    <xdr:sp macro="" textlink="">
      <xdr:nvSpPr>
        <xdr:cNvPr id="349" name="楕円 348"/>
        <xdr:cNvSpPr/>
      </xdr:nvSpPr>
      <xdr:spPr>
        <a:xfrm>
          <a:off x="143510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29756</xdr:rowOff>
    </xdr:from>
    <xdr:ext cx="762000" cy="259045"/>
    <xdr:sp macro="" textlink="">
      <xdr:nvSpPr>
        <xdr:cNvPr id="350" name="テキスト ボックス 349"/>
        <xdr:cNvSpPr txBox="1"/>
      </xdr:nvSpPr>
      <xdr:spPr>
        <a:xfrm>
          <a:off x="14020800" y="1065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51" name="楕円 350"/>
        <xdr:cNvSpPr/>
      </xdr:nvSpPr>
      <xdr:spPr>
        <a:xfrm>
          <a:off x="13462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52" name="テキスト ボックス 351"/>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年度の実質公債費比率（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ポイント上昇した。これ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は、公営企業に要する経費の財源とする地方債の償還に充てた繰入金の増加等により、単年度の実質公債費比率が増加したことによるものであるが、</a:t>
          </a:r>
          <a:r>
            <a:rPr kumimoji="1" lang="ja-JP" altLang="en-US" sz="1300">
              <a:latin typeface="ＭＳ Ｐゴシック" panose="020B0600070205080204" pitchFamily="50" charset="-128"/>
              <a:ea typeface="ＭＳ Ｐゴシック" panose="020B0600070205080204" pitchFamily="50" charset="-128"/>
            </a:rPr>
            <a:t>同比率（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ヵ年平均）は前年度に引き続き、類似団体平均（</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％）、宮城県平均（</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％）を下回る水準を維持している。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38523</xdr:rowOff>
    </xdr:to>
    <xdr:cxnSp macro="">
      <xdr:nvCxnSpPr>
        <xdr:cNvPr id="385" name="直線コネクタ 384"/>
        <xdr:cNvCxnSpPr/>
      </xdr:nvCxnSpPr>
      <xdr:spPr>
        <a:xfrm>
          <a:off x="16179800" y="682413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137583</xdr:rowOff>
    </xdr:to>
    <xdr:cxnSp macro="">
      <xdr:nvCxnSpPr>
        <xdr:cNvPr id="388" name="直線コネクタ 387"/>
        <xdr:cNvCxnSpPr/>
      </xdr:nvCxnSpPr>
      <xdr:spPr>
        <a:xfrm>
          <a:off x="15290800" y="68160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0" name="テキスト ボックス 389"/>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40</xdr:row>
      <xdr:rowOff>38523</xdr:rowOff>
    </xdr:to>
    <xdr:cxnSp macro="">
      <xdr:nvCxnSpPr>
        <xdr:cNvPr id="391" name="直線コネクタ 390"/>
        <xdr:cNvCxnSpPr/>
      </xdr:nvCxnSpPr>
      <xdr:spPr>
        <a:xfrm flipV="1">
          <a:off x="14401800" y="68160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127000</xdr:rowOff>
    </xdr:to>
    <xdr:cxnSp macro="">
      <xdr:nvCxnSpPr>
        <xdr:cNvPr id="394" name="直線コネクタ 393"/>
        <xdr:cNvCxnSpPr/>
      </xdr:nvCxnSpPr>
      <xdr:spPr>
        <a:xfrm flipV="1">
          <a:off x="13512800" y="68965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4" name="楕円 403"/>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5"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6" name="楕円 405"/>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7" name="テキスト ボックス 406"/>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8" name="楕円 407"/>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9" name="テキスト ボックス 408"/>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10" name="楕円 409"/>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11" name="テキスト ボックス 410"/>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2" name="楕円 411"/>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3" name="テキスト ボックス 412"/>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将来負担比率算定における分子（将来負担額から充当可能財源を控除した額）が負数となることから、令和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年度も前年度と同様、将来負担比率は算定されていない。</a:t>
          </a:r>
        </a:p>
        <a:p>
          <a:r>
            <a:rPr kumimoji="1" lang="ja-JP" altLang="en-US" sz="1300">
              <a:latin typeface="ＭＳ Ｐゴシック" panose="020B0600070205080204" pitchFamily="50" charset="-128"/>
              <a:ea typeface="ＭＳ Ｐゴシック" panose="020B0600070205080204" pitchFamily="50" charset="-128"/>
            </a:rPr>
            <a:t>　しかしながら、将来負担額から控除できる充当可能財源等のうち、充当可能基金には震災復興事業に係る震災復興特別交付税等が含まれていることから、今後も世代間の負担の公平化と公債費負担比率の中長期的な平準化を念頭に置いた財政運営に取り組んで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9"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0" name="フローチャート: 判断 449"/>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3" name="フローチャート: 判断 452"/>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4" name="テキスト ボックス 453"/>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5" name="フローチャート: 判断 454"/>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6" name="テキスト ボックス 455"/>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7" name="フローチャート: 判断 456"/>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8" name="テキスト ボックス 457"/>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79,655
79,229
98.18
54,500,624
51,379,598
1,481,918
16,240,059
29,220,859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年度の人件費に係る経常収支比率は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ポイント上昇し、類似団体平均（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歳入面で経常一般財源総額が増加となった一方で、会計年度任用職員の期末手当の増等により、震災復興事業等に係る臨時的な支出を除く経常的な人件費支出へ充当した一般財源等額が前年度比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百万円の増となったことから比率が上昇した。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157480</xdr:rowOff>
    </xdr:to>
    <xdr:cxnSp macro="">
      <xdr:nvCxnSpPr>
        <xdr:cNvPr id="66" name="直線コネクタ 65"/>
        <xdr:cNvCxnSpPr/>
      </xdr:nvCxnSpPr>
      <xdr:spPr>
        <a:xfrm>
          <a:off x="3987800" y="65125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168910</xdr:rowOff>
    </xdr:to>
    <xdr:cxnSp macro="">
      <xdr:nvCxnSpPr>
        <xdr:cNvPr id="69" name="直線コネクタ 68"/>
        <xdr:cNvCxnSpPr/>
      </xdr:nvCxnSpPr>
      <xdr:spPr>
        <a:xfrm>
          <a:off x="3098800" y="648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50800</xdr:rowOff>
    </xdr:to>
    <xdr:cxnSp macro="">
      <xdr:nvCxnSpPr>
        <xdr:cNvPr id="72" name="直線コネクタ 71"/>
        <xdr:cNvCxnSpPr/>
      </xdr:nvCxnSpPr>
      <xdr:spPr>
        <a:xfrm flipV="1">
          <a:off x="2209800" y="6482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38</xdr:row>
      <xdr:rowOff>66040</xdr:rowOff>
    </xdr:to>
    <xdr:cxnSp macro="">
      <xdr:nvCxnSpPr>
        <xdr:cNvPr id="75" name="直線コネクタ 74"/>
        <xdr:cNvCxnSpPr/>
      </xdr:nvCxnSpPr>
      <xdr:spPr>
        <a:xfrm flipV="1">
          <a:off x="1320800" y="656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xdr:nvSpPr>
        <xdr:cNvPr id="93" name="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101617</xdr:rowOff>
    </xdr:from>
    <xdr:ext cx="762000" cy="259045"/>
    <xdr:sp macro="" textlink="">
      <xdr:nvSpPr>
        <xdr:cNvPr id="94" name="テキスト ボックス 93"/>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年度の物件費に係る経常収支比率は、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ポイント上昇し、類似団体平均（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歳入面で経常一般財源総額が増となった一方で、復興事業で建築した施設の指定管理料の増等に伴い、経常的な物件費支出に充当した一般財源等額が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百万円増加したことで、比率が大幅に上昇した。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97282</xdr:rowOff>
    </xdr:from>
    <xdr:to>
      <xdr:col>82</xdr:col>
      <xdr:colOff>107950</xdr:colOff>
      <xdr:row>18</xdr:row>
      <xdr:rowOff>81280</xdr:rowOff>
    </xdr:to>
    <xdr:cxnSp macro="">
      <xdr:nvCxnSpPr>
        <xdr:cNvPr id="125" name="直線コネクタ 124"/>
        <xdr:cNvCxnSpPr/>
      </xdr:nvCxnSpPr>
      <xdr:spPr>
        <a:xfrm>
          <a:off x="15671800" y="301193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17</xdr:row>
      <xdr:rowOff>97282</xdr:rowOff>
    </xdr:to>
    <xdr:cxnSp macro="">
      <xdr:nvCxnSpPr>
        <xdr:cNvPr id="128" name="直線コネクタ 127"/>
        <xdr:cNvCxnSpPr/>
      </xdr:nvCxnSpPr>
      <xdr:spPr>
        <a:xfrm>
          <a:off x="14782800" y="28839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140716</xdr:rowOff>
    </xdr:to>
    <xdr:cxnSp macro="">
      <xdr:nvCxnSpPr>
        <xdr:cNvPr id="131" name="直線コネクタ 130"/>
        <xdr:cNvCxnSpPr/>
      </xdr:nvCxnSpPr>
      <xdr:spPr>
        <a:xfrm>
          <a:off x="13893800" y="2847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85852</xdr:rowOff>
    </xdr:from>
    <xdr:to>
      <xdr:col>69</xdr:col>
      <xdr:colOff>92075</xdr:colOff>
      <xdr:row>16</xdr:row>
      <xdr:rowOff>104140</xdr:rowOff>
    </xdr:to>
    <xdr:cxnSp macro="">
      <xdr:nvCxnSpPr>
        <xdr:cNvPr id="134" name="直線コネクタ 133"/>
        <xdr:cNvCxnSpPr/>
      </xdr:nvCxnSpPr>
      <xdr:spPr>
        <a:xfrm>
          <a:off x="13004800" y="2829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4" name="楕円 143"/>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5" name="物件費該当値テキスト"/>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46482</xdr:rowOff>
    </xdr:from>
    <xdr:to>
      <xdr:col>78</xdr:col>
      <xdr:colOff>120650</xdr:colOff>
      <xdr:row>17</xdr:row>
      <xdr:rowOff>148082</xdr:rowOff>
    </xdr:to>
    <xdr:sp macro="" textlink="">
      <xdr:nvSpPr>
        <xdr:cNvPr id="146" name="楕円 145"/>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132859</xdr:rowOff>
    </xdr:from>
    <xdr:ext cx="736600" cy="259045"/>
    <xdr:sp macro="" textlink="">
      <xdr:nvSpPr>
        <xdr:cNvPr id="147" name="テキスト ボックス 146"/>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89916</xdr:rowOff>
    </xdr:from>
    <xdr:to>
      <xdr:col>74</xdr:col>
      <xdr:colOff>31750</xdr:colOff>
      <xdr:row>17</xdr:row>
      <xdr:rowOff>20066</xdr:rowOff>
    </xdr:to>
    <xdr:sp macro="" textlink="">
      <xdr:nvSpPr>
        <xdr:cNvPr id="148" name="楕円 147"/>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4843</xdr:rowOff>
    </xdr:from>
    <xdr:ext cx="762000" cy="259045"/>
    <xdr:sp macro="" textlink="">
      <xdr:nvSpPr>
        <xdr:cNvPr id="149" name="テキスト ボックス 148"/>
        <xdr:cNvSpPr txBox="1"/>
      </xdr:nvSpPr>
      <xdr:spPr>
        <a:xfrm>
          <a:off x="14401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1" name="テキスト ボックス 150"/>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52" name="楕円 151"/>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53" name="テキスト ボックス 152"/>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年度の扶助費に係る経常収支比率は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ポイント上昇した。類似単体平均（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ポイント上回っており、全国平均（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歳入面で経常一般財源が増となり、充当した一般財源等額は前年度比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百万円減となった一方で、経常的な扶助費支出が増となり、充当した特定財源額が前年度比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百万円減となったことから比率が上昇した。</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113393</xdr:rowOff>
    </xdr:to>
    <xdr:cxnSp macro="">
      <xdr:nvCxnSpPr>
        <xdr:cNvPr id="188" name="直線コネクタ 187"/>
        <xdr:cNvCxnSpPr/>
      </xdr:nvCxnSpPr>
      <xdr:spPr>
        <a:xfrm>
          <a:off x="3987800" y="9864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57</xdr:row>
      <xdr:rowOff>91622</xdr:rowOff>
    </xdr:to>
    <xdr:cxnSp macro="">
      <xdr:nvCxnSpPr>
        <xdr:cNvPr id="191" name="直線コネクタ 190"/>
        <xdr:cNvCxnSpPr/>
      </xdr:nvCxnSpPr>
      <xdr:spPr>
        <a:xfrm>
          <a:off x="3098800" y="97009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56</xdr:row>
      <xdr:rowOff>99785</xdr:rowOff>
    </xdr:to>
    <xdr:cxnSp macro="">
      <xdr:nvCxnSpPr>
        <xdr:cNvPr id="194" name="直線コネクタ 193"/>
        <xdr:cNvCxnSpPr/>
      </xdr:nvCxnSpPr>
      <xdr:spPr>
        <a:xfrm>
          <a:off x="2209800" y="94941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64407</xdr:rowOff>
    </xdr:to>
    <xdr:cxnSp macro="">
      <xdr:nvCxnSpPr>
        <xdr:cNvPr id="197" name="直線コネクタ 196"/>
        <xdr:cNvCxnSpPr/>
      </xdr:nvCxnSpPr>
      <xdr:spPr>
        <a:xfrm>
          <a:off x="1320800" y="9494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07" name="楕円 206"/>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34670</xdr:rowOff>
    </xdr:from>
    <xdr:ext cx="762000" cy="259045"/>
    <xdr:sp macro="" textlink="">
      <xdr:nvSpPr>
        <xdr:cNvPr id="208" name="扶助費該当値テキスト"/>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09" name="楕円 208"/>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10" name="テキスト ボックス 209"/>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11" name="楕円 210"/>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12" name="テキスト ボックス 211"/>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3" name="楕円 212"/>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4" name="テキスト ボックス 213"/>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5" name="楕円 214"/>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16" name="テキスト ボックス 215"/>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年度のその他に係る経常収支比率は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ポイント上昇した。また、類似団体平均（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その他に計上される主な経費は繰出金及び維持補修費であるが、復興事業で整備した箇所の維持補修費が増加してきたこと等により、維持補修費等支出に充当した一般財源等額が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百万円増加したことで、比率が上昇した。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6350</xdr:rowOff>
    </xdr:from>
    <xdr:to>
      <xdr:col>82</xdr:col>
      <xdr:colOff>107950</xdr:colOff>
      <xdr:row>57</xdr:row>
      <xdr:rowOff>57150</xdr:rowOff>
    </xdr:to>
    <xdr:cxnSp macro="">
      <xdr:nvCxnSpPr>
        <xdr:cNvPr id="249" name="直線コネクタ 248"/>
        <xdr:cNvCxnSpPr/>
      </xdr:nvCxnSpPr>
      <xdr:spPr>
        <a:xfrm>
          <a:off x="15671800" y="9779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6350</xdr:rowOff>
    </xdr:from>
    <xdr:to>
      <xdr:col>78</xdr:col>
      <xdr:colOff>69850</xdr:colOff>
      <xdr:row>57</xdr:row>
      <xdr:rowOff>57150</xdr:rowOff>
    </xdr:to>
    <xdr:cxnSp macro="">
      <xdr:nvCxnSpPr>
        <xdr:cNvPr id="252" name="直線コネクタ 251"/>
        <xdr:cNvCxnSpPr/>
      </xdr:nvCxnSpPr>
      <xdr:spPr>
        <a:xfrm flipV="1">
          <a:off x="14782800" y="977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19050</xdr:rowOff>
    </xdr:from>
    <xdr:to>
      <xdr:col>73</xdr:col>
      <xdr:colOff>180975</xdr:colOff>
      <xdr:row>57</xdr:row>
      <xdr:rowOff>57150</xdr:rowOff>
    </xdr:to>
    <xdr:cxnSp macro="">
      <xdr:nvCxnSpPr>
        <xdr:cNvPr id="255" name="直線コネクタ 254"/>
        <xdr:cNvCxnSpPr/>
      </xdr:nvCxnSpPr>
      <xdr:spPr>
        <a:xfrm>
          <a:off x="138938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139700</xdr:rowOff>
    </xdr:from>
    <xdr:to>
      <xdr:col>69</xdr:col>
      <xdr:colOff>92075</xdr:colOff>
      <xdr:row>57</xdr:row>
      <xdr:rowOff>19050</xdr:rowOff>
    </xdr:to>
    <xdr:cxnSp macro="">
      <xdr:nvCxnSpPr>
        <xdr:cNvPr id="258" name="直線コネクタ 257"/>
        <xdr:cNvCxnSpPr/>
      </xdr:nvCxnSpPr>
      <xdr:spPr>
        <a:xfrm>
          <a:off x="13004800" y="974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6350</xdr:rowOff>
    </xdr:from>
    <xdr:to>
      <xdr:col>82</xdr:col>
      <xdr:colOff>158750</xdr:colOff>
      <xdr:row>57</xdr:row>
      <xdr:rowOff>107950</xdr:rowOff>
    </xdr:to>
    <xdr:sp macro="" textlink="">
      <xdr:nvSpPr>
        <xdr:cNvPr id="268" name="楕円 267"/>
        <xdr:cNvSpPr/>
      </xdr:nvSpPr>
      <xdr:spPr>
        <a:xfrm>
          <a:off x="16459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22877</xdr:rowOff>
    </xdr:from>
    <xdr:ext cx="762000" cy="259045"/>
    <xdr:sp macro="" textlink="">
      <xdr:nvSpPr>
        <xdr:cNvPr id="269" name="その他該当値テキスト"/>
        <xdr:cNvSpPr txBox="1"/>
      </xdr:nvSpPr>
      <xdr:spPr>
        <a:xfrm>
          <a:off x="16598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127000</xdr:rowOff>
    </xdr:from>
    <xdr:to>
      <xdr:col>78</xdr:col>
      <xdr:colOff>120650</xdr:colOff>
      <xdr:row>57</xdr:row>
      <xdr:rowOff>57150</xdr:rowOff>
    </xdr:to>
    <xdr:sp macro="" textlink="">
      <xdr:nvSpPr>
        <xdr:cNvPr id="270" name="楕円 269"/>
        <xdr:cNvSpPr/>
      </xdr:nvSpPr>
      <xdr:spPr>
        <a:xfrm>
          <a:off x="15621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71" name="テキスト ボックス 270"/>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72" name="楕円 271"/>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118127</xdr:rowOff>
    </xdr:from>
    <xdr:ext cx="762000" cy="259045"/>
    <xdr:sp macro="" textlink="">
      <xdr:nvSpPr>
        <xdr:cNvPr id="273" name="テキスト ボックス 272"/>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139700</xdr:rowOff>
    </xdr:from>
    <xdr:to>
      <xdr:col>69</xdr:col>
      <xdr:colOff>142875</xdr:colOff>
      <xdr:row>57</xdr:row>
      <xdr:rowOff>69850</xdr:rowOff>
    </xdr:to>
    <xdr:sp macro="" textlink="">
      <xdr:nvSpPr>
        <xdr:cNvPr id="274" name="楕円 273"/>
        <xdr:cNvSpPr/>
      </xdr:nvSpPr>
      <xdr:spPr>
        <a:xfrm>
          <a:off x="13843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80027</xdr:rowOff>
    </xdr:from>
    <xdr:ext cx="762000" cy="259045"/>
    <xdr:sp macro="" textlink="">
      <xdr:nvSpPr>
        <xdr:cNvPr id="275" name="テキスト ボックス 274"/>
        <xdr:cNvSpPr txBox="1"/>
      </xdr:nvSpPr>
      <xdr:spPr>
        <a:xfrm>
          <a:off x="13512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88900</xdr:rowOff>
    </xdr:from>
    <xdr:to>
      <xdr:col>65</xdr:col>
      <xdr:colOff>53975</xdr:colOff>
      <xdr:row>57</xdr:row>
      <xdr:rowOff>19050</xdr:rowOff>
    </xdr:to>
    <xdr:sp macro="" textlink="">
      <xdr:nvSpPr>
        <xdr:cNvPr id="276" name="楕円 275"/>
        <xdr:cNvSpPr/>
      </xdr:nvSpPr>
      <xdr:spPr>
        <a:xfrm>
          <a:off x="12954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29227</xdr:rowOff>
    </xdr:from>
    <xdr:ext cx="762000" cy="259045"/>
    <xdr:sp macro="" textlink="">
      <xdr:nvSpPr>
        <xdr:cNvPr id="277" name="テキスト ボックス 276"/>
        <xdr:cNvSpPr txBox="1"/>
      </xdr:nvSpPr>
      <xdr:spPr>
        <a:xfrm>
          <a:off x="12623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年度の補助費等に係る経常収支比率は、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ポイント上昇した。また、類似単体平均（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歳入面で経常一般財源総額が増となった一方で、経常的な補助費等支出に充当した一般財源等額が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百万円増加したことで、比率が上昇した。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44704</xdr:rowOff>
    </xdr:to>
    <xdr:cxnSp macro="">
      <xdr:nvCxnSpPr>
        <xdr:cNvPr id="307" name="直線コネクタ 306"/>
        <xdr:cNvCxnSpPr/>
      </xdr:nvCxnSpPr>
      <xdr:spPr>
        <a:xfrm>
          <a:off x="15671800" y="61986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40132</xdr:rowOff>
    </xdr:to>
    <xdr:cxnSp macro="">
      <xdr:nvCxnSpPr>
        <xdr:cNvPr id="310" name="直線コネクタ 309"/>
        <xdr:cNvCxnSpPr/>
      </xdr:nvCxnSpPr>
      <xdr:spPr>
        <a:xfrm flipV="1">
          <a:off x="14782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99568</xdr:rowOff>
    </xdr:to>
    <xdr:cxnSp macro="">
      <xdr:nvCxnSpPr>
        <xdr:cNvPr id="313" name="直線コネクタ 312"/>
        <xdr:cNvCxnSpPr/>
      </xdr:nvCxnSpPr>
      <xdr:spPr>
        <a:xfrm flipV="1">
          <a:off x="13893800" y="62123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99568</xdr:rowOff>
    </xdr:to>
    <xdr:cxnSp macro="">
      <xdr:nvCxnSpPr>
        <xdr:cNvPr id="316" name="直線コネクタ 315"/>
        <xdr:cNvCxnSpPr/>
      </xdr:nvCxnSpPr>
      <xdr:spPr>
        <a:xfrm>
          <a:off x="13004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26" name="楕円 325"/>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7"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8" name="楕円 327"/>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9" name="テキスト ボックス 328"/>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0" name="楕円 329"/>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1" name="テキスト ボックス 330"/>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2" name="楕円 331"/>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33" name="テキスト ボックス 332"/>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4" name="楕円 333"/>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5" name="テキスト ボックス 334"/>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年度の公債費に係る経常収支比率は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ポイント低下し、類似団体平均（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平成初期の高利率借入分の償還が完了してきたこと等により、元利償還金に充当した一般財源等額が昨年度と比較して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百万円減となり、歳入面で経常一般財源総額が増加となったことから比率が低下している。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92711</xdr:rowOff>
    </xdr:to>
    <xdr:cxnSp macro="">
      <xdr:nvCxnSpPr>
        <xdr:cNvPr id="365" name="直線コネクタ 364"/>
        <xdr:cNvCxnSpPr/>
      </xdr:nvCxnSpPr>
      <xdr:spPr>
        <a:xfrm flipV="1">
          <a:off x="3987800" y="132806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115570</xdr:rowOff>
    </xdr:to>
    <xdr:cxnSp macro="">
      <xdr:nvCxnSpPr>
        <xdr:cNvPr id="368" name="直線コネクタ 367"/>
        <xdr:cNvCxnSpPr/>
      </xdr:nvCxnSpPr>
      <xdr:spPr>
        <a:xfrm flipV="1">
          <a:off x="3098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106426</xdr:rowOff>
    </xdr:from>
    <xdr:to>
      <xdr:col>15</xdr:col>
      <xdr:colOff>98425</xdr:colOff>
      <xdr:row>77</xdr:row>
      <xdr:rowOff>115570</xdr:rowOff>
    </xdr:to>
    <xdr:cxnSp macro="">
      <xdr:nvCxnSpPr>
        <xdr:cNvPr id="371" name="直線コネクタ 370"/>
        <xdr:cNvCxnSpPr/>
      </xdr:nvCxnSpPr>
      <xdr:spPr>
        <a:xfrm>
          <a:off x="2209800" y="13308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77</xdr:row>
      <xdr:rowOff>143002</xdr:rowOff>
    </xdr:to>
    <xdr:cxnSp macro="">
      <xdr:nvCxnSpPr>
        <xdr:cNvPr id="374" name="直線コネクタ 373"/>
        <xdr:cNvCxnSpPr/>
      </xdr:nvCxnSpPr>
      <xdr:spPr>
        <a:xfrm flipV="1">
          <a:off x="1320800" y="13308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4" name="楕円 383"/>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271</xdr:rowOff>
    </xdr:from>
    <xdr:ext cx="762000" cy="259045"/>
    <xdr:sp macro="" textlink="">
      <xdr:nvSpPr>
        <xdr:cNvPr id="385" name="公債費該当値テキスト"/>
        <xdr:cNvSpPr txBox="1"/>
      </xdr:nvSpPr>
      <xdr:spPr>
        <a:xfrm>
          <a:off x="4914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6" name="楕円 385"/>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7" name="テキスト ボックス 386"/>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8" name="楕円 387"/>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9" name="テキスト ボックス 38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55626</xdr:rowOff>
    </xdr:from>
    <xdr:to>
      <xdr:col>11</xdr:col>
      <xdr:colOff>60325</xdr:colOff>
      <xdr:row>77</xdr:row>
      <xdr:rowOff>157226</xdr:rowOff>
    </xdr:to>
    <xdr:sp macro="" textlink="">
      <xdr:nvSpPr>
        <xdr:cNvPr id="390" name="楕円 389"/>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91" name="テキスト ボックス 390"/>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92" name="楕円 391"/>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93" name="テキスト ボックス 392"/>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公債費以外の全ての経費において、経常収支比率が前年度より増加したことにより、令和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年度の公債費以外に係る経常収支比率は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ポイント上昇した。類似団体平均（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％）に対しては、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79</xdr:row>
      <xdr:rowOff>156718</xdr:rowOff>
    </xdr:to>
    <xdr:cxnSp macro="">
      <xdr:nvCxnSpPr>
        <xdr:cNvPr id="424" name="直線コネクタ 423"/>
        <xdr:cNvCxnSpPr/>
      </xdr:nvCxnSpPr>
      <xdr:spPr>
        <a:xfrm>
          <a:off x="15671800" y="13481813"/>
          <a:ext cx="8382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108713</xdr:rowOff>
    </xdr:to>
    <xdr:cxnSp macro="">
      <xdr:nvCxnSpPr>
        <xdr:cNvPr id="427" name="直線コネクタ 426"/>
        <xdr:cNvCxnSpPr/>
      </xdr:nvCxnSpPr>
      <xdr:spPr>
        <a:xfrm>
          <a:off x="14782800" y="13362939"/>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77</xdr:row>
      <xdr:rowOff>161289</xdr:rowOff>
    </xdr:to>
    <xdr:cxnSp macro="">
      <xdr:nvCxnSpPr>
        <xdr:cNvPr id="430" name="直線コネクタ 429"/>
        <xdr:cNvCxnSpPr/>
      </xdr:nvCxnSpPr>
      <xdr:spPr>
        <a:xfrm>
          <a:off x="13893800" y="133537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77</xdr:row>
      <xdr:rowOff>152146</xdr:rowOff>
    </xdr:to>
    <xdr:cxnSp macro="">
      <xdr:nvCxnSpPr>
        <xdr:cNvPr id="433" name="直線コネクタ 432"/>
        <xdr:cNvCxnSpPr/>
      </xdr:nvCxnSpPr>
      <xdr:spPr>
        <a:xfrm>
          <a:off x="13004800" y="13303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105918</xdr:rowOff>
    </xdr:from>
    <xdr:to>
      <xdr:col>82</xdr:col>
      <xdr:colOff>158750</xdr:colOff>
      <xdr:row>80</xdr:row>
      <xdr:rowOff>36068</xdr:rowOff>
    </xdr:to>
    <xdr:sp macro="" textlink="">
      <xdr:nvSpPr>
        <xdr:cNvPr id="443" name="楕円 442"/>
        <xdr:cNvSpPr/>
      </xdr:nvSpPr>
      <xdr:spPr>
        <a:xfrm>
          <a:off x="16459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77995</xdr:rowOff>
    </xdr:from>
    <xdr:ext cx="762000" cy="259045"/>
    <xdr:sp macro="" textlink="">
      <xdr:nvSpPr>
        <xdr:cNvPr id="444" name="公債費以外該当値テキスト"/>
        <xdr:cNvSpPr txBox="1"/>
      </xdr:nvSpPr>
      <xdr:spPr>
        <a:xfrm>
          <a:off x="16598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45" name="楕円 444"/>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46" name="テキスト ボックス 445"/>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7" name="楕円 446"/>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8" name="テキスト ボックス 447"/>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49" name="楕円 448"/>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50" name="テキスト ボックス 449"/>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51" name="楕円 450"/>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162831</xdr:rowOff>
    </xdr:from>
    <xdr:ext cx="762000" cy="259045"/>
    <xdr:sp macro="" textlink="">
      <xdr:nvSpPr>
        <xdr:cNvPr id="452" name="テキスト ボックス 451"/>
        <xdr:cNvSpPr txBox="1"/>
      </xdr:nvSpPr>
      <xdr:spPr>
        <a:xfrm>
          <a:off x="12623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64211</xdr:rowOff>
    </xdr:from>
    <xdr:to>
      <xdr:col>29</xdr:col>
      <xdr:colOff>127000</xdr:colOff>
      <xdr:row>17</xdr:row>
      <xdr:rowOff>71584</xdr:rowOff>
    </xdr:to>
    <xdr:cxnSp macro="">
      <xdr:nvCxnSpPr>
        <xdr:cNvPr id="50" name="直線コネクタ 49"/>
        <xdr:cNvCxnSpPr/>
      </xdr:nvCxnSpPr>
      <xdr:spPr bwMode="auto">
        <a:xfrm>
          <a:off x="5003800" y="3026486"/>
          <a:ext cx="647700" cy="7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64211</xdr:rowOff>
    </xdr:from>
    <xdr:to>
      <xdr:col>26</xdr:col>
      <xdr:colOff>50800</xdr:colOff>
      <xdr:row>17</xdr:row>
      <xdr:rowOff>70860</xdr:rowOff>
    </xdr:to>
    <xdr:cxnSp macro="">
      <xdr:nvCxnSpPr>
        <xdr:cNvPr id="53" name="直線コネクタ 52"/>
        <xdr:cNvCxnSpPr/>
      </xdr:nvCxnSpPr>
      <xdr:spPr bwMode="auto">
        <a:xfrm flipV="1">
          <a:off x="4305300" y="3026486"/>
          <a:ext cx="698500" cy="6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70860</xdr:rowOff>
    </xdr:from>
    <xdr:to>
      <xdr:col>22</xdr:col>
      <xdr:colOff>114300</xdr:colOff>
      <xdr:row>17</xdr:row>
      <xdr:rowOff>88633</xdr:rowOff>
    </xdr:to>
    <xdr:cxnSp macro="">
      <xdr:nvCxnSpPr>
        <xdr:cNvPr id="56" name="直線コネクタ 55"/>
        <xdr:cNvCxnSpPr/>
      </xdr:nvCxnSpPr>
      <xdr:spPr bwMode="auto">
        <a:xfrm flipV="1">
          <a:off x="3606800" y="3033135"/>
          <a:ext cx="698500" cy="1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88633</xdr:rowOff>
    </xdr:from>
    <xdr:to>
      <xdr:col>18</xdr:col>
      <xdr:colOff>177800</xdr:colOff>
      <xdr:row>17</xdr:row>
      <xdr:rowOff>88691</xdr:rowOff>
    </xdr:to>
    <xdr:cxnSp macro="">
      <xdr:nvCxnSpPr>
        <xdr:cNvPr id="59" name="直線コネクタ 58"/>
        <xdr:cNvCxnSpPr/>
      </xdr:nvCxnSpPr>
      <xdr:spPr bwMode="auto">
        <a:xfrm flipV="1">
          <a:off x="2908300" y="3050908"/>
          <a:ext cx="698500" cy="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20784</xdr:rowOff>
    </xdr:from>
    <xdr:to>
      <xdr:col>29</xdr:col>
      <xdr:colOff>177800</xdr:colOff>
      <xdr:row>17</xdr:row>
      <xdr:rowOff>122384</xdr:rowOff>
    </xdr:to>
    <xdr:sp macro="" textlink="">
      <xdr:nvSpPr>
        <xdr:cNvPr id="69" name="楕円 68"/>
        <xdr:cNvSpPr/>
      </xdr:nvSpPr>
      <xdr:spPr bwMode="auto">
        <a:xfrm>
          <a:off x="5600700" y="2983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164311</xdr:rowOff>
    </xdr:from>
    <xdr:ext cx="762000" cy="259045"/>
    <xdr:sp macro="" textlink="">
      <xdr:nvSpPr>
        <xdr:cNvPr id="70" name="人口1人当たり決算額の推移該当値テキスト130"/>
        <xdr:cNvSpPr txBox="1"/>
      </xdr:nvSpPr>
      <xdr:spPr>
        <a:xfrm>
          <a:off x="5740400" y="295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13411</xdr:rowOff>
    </xdr:from>
    <xdr:to>
      <xdr:col>26</xdr:col>
      <xdr:colOff>101600</xdr:colOff>
      <xdr:row>17</xdr:row>
      <xdr:rowOff>115011</xdr:rowOff>
    </xdr:to>
    <xdr:sp macro="" textlink="">
      <xdr:nvSpPr>
        <xdr:cNvPr id="71" name="楕円 70"/>
        <xdr:cNvSpPr/>
      </xdr:nvSpPr>
      <xdr:spPr bwMode="auto">
        <a:xfrm>
          <a:off x="4953000" y="2975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99788</xdr:rowOff>
    </xdr:from>
    <xdr:ext cx="736600" cy="259045"/>
    <xdr:sp macro="" textlink="">
      <xdr:nvSpPr>
        <xdr:cNvPr id="72" name="テキスト ボックス 71"/>
        <xdr:cNvSpPr txBox="1"/>
      </xdr:nvSpPr>
      <xdr:spPr>
        <a:xfrm>
          <a:off x="4622800" y="3062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20060</xdr:rowOff>
    </xdr:from>
    <xdr:to>
      <xdr:col>22</xdr:col>
      <xdr:colOff>165100</xdr:colOff>
      <xdr:row>17</xdr:row>
      <xdr:rowOff>121660</xdr:rowOff>
    </xdr:to>
    <xdr:sp macro="" textlink="">
      <xdr:nvSpPr>
        <xdr:cNvPr id="73" name="楕円 72"/>
        <xdr:cNvSpPr/>
      </xdr:nvSpPr>
      <xdr:spPr bwMode="auto">
        <a:xfrm>
          <a:off x="4254500" y="2982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106437</xdr:rowOff>
    </xdr:from>
    <xdr:ext cx="762000" cy="259045"/>
    <xdr:sp macro="" textlink="">
      <xdr:nvSpPr>
        <xdr:cNvPr id="74" name="テキスト ボックス 73"/>
        <xdr:cNvSpPr txBox="1"/>
      </xdr:nvSpPr>
      <xdr:spPr>
        <a:xfrm>
          <a:off x="3924300" y="306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37833</xdr:rowOff>
    </xdr:from>
    <xdr:to>
      <xdr:col>19</xdr:col>
      <xdr:colOff>38100</xdr:colOff>
      <xdr:row>17</xdr:row>
      <xdr:rowOff>139433</xdr:rowOff>
    </xdr:to>
    <xdr:sp macro="" textlink="">
      <xdr:nvSpPr>
        <xdr:cNvPr id="75" name="楕円 74"/>
        <xdr:cNvSpPr/>
      </xdr:nvSpPr>
      <xdr:spPr bwMode="auto">
        <a:xfrm>
          <a:off x="3556000" y="300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124210</xdr:rowOff>
    </xdr:from>
    <xdr:ext cx="762000" cy="259045"/>
    <xdr:sp macro="" textlink="">
      <xdr:nvSpPr>
        <xdr:cNvPr id="76" name="テキスト ボックス 75"/>
        <xdr:cNvSpPr txBox="1"/>
      </xdr:nvSpPr>
      <xdr:spPr>
        <a:xfrm>
          <a:off x="3225800" y="308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37891</xdr:rowOff>
    </xdr:from>
    <xdr:to>
      <xdr:col>15</xdr:col>
      <xdr:colOff>101600</xdr:colOff>
      <xdr:row>17</xdr:row>
      <xdr:rowOff>139491</xdr:rowOff>
    </xdr:to>
    <xdr:sp macro="" textlink="">
      <xdr:nvSpPr>
        <xdr:cNvPr id="77" name="楕円 76"/>
        <xdr:cNvSpPr/>
      </xdr:nvSpPr>
      <xdr:spPr bwMode="auto">
        <a:xfrm>
          <a:off x="2857500" y="300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124268</xdr:rowOff>
    </xdr:from>
    <xdr:ext cx="762000" cy="259045"/>
    <xdr:sp macro="" textlink="">
      <xdr:nvSpPr>
        <xdr:cNvPr id="78" name="テキスト ボックス 77"/>
        <xdr:cNvSpPr txBox="1"/>
      </xdr:nvSpPr>
      <xdr:spPr>
        <a:xfrm>
          <a:off x="2527300" y="308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16390</xdr:rowOff>
    </xdr:from>
    <xdr:to>
      <xdr:col>29</xdr:col>
      <xdr:colOff>127000</xdr:colOff>
      <xdr:row>36</xdr:row>
      <xdr:rowOff>138561</xdr:rowOff>
    </xdr:to>
    <xdr:cxnSp macro="">
      <xdr:nvCxnSpPr>
        <xdr:cNvPr id="113" name="直線コネクタ 112"/>
        <xdr:cNvCxnSpPr/>
      </xdr:nvCxnSpPr>
      <xdr:spPr bwMode="auto">
        <a:xfrm flipV="1">
          <a:off x="5003800" y="6969640"/>
          <a:ext cx="647700" cy="122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138561</xdr:rowOff>
    </xdr:from>
    <xdr:to>
      <xdr:col>26</xdr:col>
      <xdr:colOff>50800</xdr:colOff>
      <xdr:row>36</xdr:row>
      <xdr:rowOff>162270</xdr:rowOff>
    </xdr:to>
    <xdr:cxnSp macro="">
      <xdr:nvCxnSpPr>
        <xdr:cNvPr id="116" name="直線コネクタ 115"/>
        <xdr:cNvCxnSpPr/>
      </xdr:nvCxnSpPr>
      <xdr:spPr bwMode="auto">
        <a:xfrm flipV="1">
          <a:off x="4305300" y="7091811"/>
          <a:ext cx="6985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162270</xdr:rowOff>
    </xdr:from>
    <xdr:to>
      <xdr:col>22</xdr:col>
      <xdr:colOff>114300</xdr:colOff>
      <xdr:row>37</xdr:row>
      <xdr:rowOff>22595</xdr:rowOff>
    </xdr:to>
    <xdr:cxnSp macro="">
      <xdr:nvCxnSpPr>
        <xdr:cNvPr id="119" name="直線コネクタ 118"/>
        <xdr:cNvCxnSpPr/>
      </xdr:nvCxnSpPr>
      <xdr:spPr bwMode="auto">
        <a:xfrm flipV="1">
          <a:off x="3606800" y="7115520"/>
          <a:ext cx="698500" cy="31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152505</xdr:rowOff>
    </xdr:from>
    <xdr:to>
      <xdr:col>18</xdr:col>
      <xdr:colOff>177800</xdr:colOff>
      <xdr:row>37</xdr:row>
      <xdr:rowOff>22595</xdr:rowOff>
    </xdr:to>
    <xdr:cxnSp macro="">
      <xdr:nvCxnSpPr>
        <xdr:cNvPr id="122" name="直線コネクタ 121"/>
        <xdr:cNvCxnSpPr/>
      </xdr:nvCxnSpPr>
      <xdr:spPr bwMode="auto">
        <a:xfrm>
          <a:off x="2908300" y="7105755"/>
          <a:ext cx="698500" cy="41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308490</xdr:rowOff>
    </xdr:from>
    <xdr:to>
      <xdr:col>29</xdr:col>
      <xdr:colOff>177800</xdr:colOff>
      <xdr:row>36</xdr:row>
      <xdr:rowOff>67190</xdr:rowOff>
    </xdr:to>
    <xdr:sp macro="" textlink="">
      <xdr:nvSpPr>
        <xdr:cNvPr id="132" name="楕円 131"/>
        <xdr:cNvSpPr/>
      </xdr:nvSpPr>
      <xdr:spPr bwMode="auto">
        <a:xfrm>
          <a:off x="5600700" y="691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280567</xdr:rowOff>
    </xdr:from>
    <xdr:ext cx="762000" cy="259045"/>
    <xdr:sp macro="" textlink="">
      <xdr:nvSpPr>
        <xdr:cNvPr id="133" name="人口1人当たり決算額の推移該当値テキスト445"/>
        <xdr:cNvSpPr txBox="1"/>
      </xdr:nvSpPr>
      <xdr:spPr>
        <a:xfrm>
          <a:off x="5740400" y="68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87761</xdr:rowOff>
    </xdr:from>
    <xdr:to>
      <xdr:col>26</xdr:col>
      <xdr:colOff>101600</xdr:colOff>
      <xdr:row>37</xdr:row>
      <xdr:rowOff>17911</xdr:rowOff>
    </xdr:to>
    <xdr:sp macro="" textlink="">
      <xdr:nvSpPr>
        <xdr:cNvPr id="134" name="楕円 133"/>
        <xdr:cNvSpPr/>
      </xdr:nvSpPr>
      <xdr:spPr bwMode="auto">
        <a:xfrm>
          <a:off x="4953000" y="704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2688</xdr:rowOff>
    </xdr:from>
    <xdr:ext cx="736600" cy="259045"/>
    <xdr:sp macro="" textlink="">
      <xdr:nvSpPr>
        <xdr:cNvPr id="135" name="テキスト ボックス 134"/>
        <xdr:cNvSpPr txBox="1"/>
      </xdr:nvSpPr>
      <xdr:spPr>
        <a:xfrm>
          <a:off x="4622800" y="712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111470</xdr:rowOff>
    </xdr:from>
    <xdr:to>
      <xdr:col>22</xdr:col>
      <xdr:colOff>165100</xdr:colOff>
      <xdr:row>37</xdr:row>
      <xdr:rowOff>41620</xdr:rowOff>
    </xdr:to>
    <xdr:sp macro="" textlink="">
      <xdr:nvSpPr>
        <xdr:cNvPr id="136" name="楕円 135"/>
        <xdr:cNvSpPr/>
      </xdr:nvSpPr>
      <xdr:spPr bwMode="auto">
        <a:xfrm>
          <a:off x="4254500" y="7064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26397</xdr:rowOff>
    </xdr:from>
    <xdr:ext cx="762000" cy="259045"/>
    <xdr:sp macro="" textlink="">
      <xdr:nvSpPr>
        <xdr:cNvPr id="137" name="テキスト ボックス 136"/>
        <xdr:cNvSpPr txBox="1"/>
      </xdr:nvSpPr>
      <xdr:spPr>
        <a:xfrm>
          <a:off x="3924300" y="71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143245</xdr:rowOff>
    </xdr:from>
    <xdr:to>
      <xdr:col>19</xdr:col>
      <xdr:colOff>38100</xdr:colOff>
      <xdr:row>37</xdr:row>
      <xdr:rowOff>73395</xdr:rowOff>
    </xdr:to>
    <xdr:sp macro="" textlink="">
      <xdr:nvSpPr>
        <xdr:cNvPr id="138" name="楕円 137"/>
        <xdr:cNvSpPr/>
      </xdr:nvSpPr>
      <xdr:spPr bwMode="auto">
        <a:xfrm>
          <a:off x="3556000" y="709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58172</xdr:rowOff>
    </xdr:from>
    <xdr:ext cx="762000" cy="259045"/>
    <xdr:sp macro="" textlink="">
      <xdr:nvSpPr>
        <xdr:cNvPr id="139" name="テキスト ボックス 138"/>
        <xdr:cNvSpPr txBox="1"/>
      </xdr:nvSpPr>
      <xdr:spPr>
        <a:xfrm>
          <a:off x="3225800" y="718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101705</xdr:rowOff>
    </xdr:from>
    <xdr:to>
      <xdr:col>15</xdr:col>
      <xdr:colOff>101600</xdr:colOff>
      <xdr:row>37</xdr:row>
      <xdr:rowOff>31855</xdr:rowOff>
    </xdr:to>
    <xdr:sp macro="" textlink="">
      <xdr:nvSpPr>
        <xdr:cNvPr id="140" name="楕円 139"/>
        <xdr:cNvSpPr/>
      </xdr:nvSpPr>
      <xdr:spPr bwMode="auto">
        <a:xfrm>
          <a:off x="2857500" y="705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16632</xdr:rowOff>
    </xdr:from>
    <xdr:ext cx="762000" cy="259045"/>
    <xdr:sp macro="" textlink="">
      <xdr:nvSpPr>
        <xdr:cNvPr id="141" name="テキスト ボックス 140"/>
        <xdr:cNvSpPr txBox="1"/>
      </xdr:nvSpPr>
      <xdr:spPr>
        <a:xfrm>
          <a:off x="2527300" y="714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79,655
79,229
98.18
54,500,624
51,379,598
1,481,918
16,240,059
29,220,859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114973</xdr:rowOff>
    </xdr:from>
    <xdr:to>
      <xdr:col>24</xdr:col>
      <xdr:colOff>63500</xdr:colOff>
      <xdr:row>37</xdr:row>
      <xdr:rowOff>9150</xdr:rowOff>
    </xdr:to>
    <xdr:cxnSp macro="">
      <xdr:nvCxnSpPr>
        <xdr:cNvPr id="61" name="直線コネクタ 60"/>
        <xdr:cNvCxnSpPr/>
      </xdr:nvCxnSpPr>
      <xdr:spPr>
        <a:xfrm flipV="1">
          <a:off x="3797300" y="6287173"/>
          <a:ext cx="838200" cy="6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9150</xdr:rowOff>
    </xdr:from>
    <xdr:to>
      <xdr:col>19</xdr:col>
      <xdr:colOff>177800</xdr:colOff>
      <xdr:row>37</xdr:row>
      <xdr:rowOff>35039</xdr:rowOff>
    </xdr:to>
    <xdr:cxnSp macro="">
      <xdr:nvCxnSpPr>
        <xdr:cNvPr id="64" name="直線コネクタ 63"/>
        <xdr:cNvCxnSpPr/>
      </xdr:nvCxnSpPr>
      <xdr:spPr>
        <a:xfrm flipV="1">
          <a:off x="2908300" y="6352800"/>
          <a:ext cx="8890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168180</xdr:rowOff>
    </xdr:from>
    <xdr:to>
      <xdr:col>15</xdr:col>
      <xdr:colOff>50800</xdr:colOff>
      <xdr:row>37</xdr:row>
      <xdr:rowOff>35039</xdr:rowOff>
    </xdr:to>
    <xdr:cxnSp macro="">
      <xdr:nvCxnSpPr>
        <xdr:cNvPr id="67" name="直線コネクタ 66"/>
        <xdr:cNvCxnSpPr/>
      </xdr:nvCxnSpPr>
      <xdr:spPr>
        <a:xfrm>
          <a:off x="2019300" y="6340380"/>
          <a:ext cx="889000" cy="3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164427</xdr:rowOff>
    </xdr:from>
    <xdr:to>
      <xdr:col>10</xdr:col>
      <xdr:colOff>114300</xdr:colOff>
      <xdr:row>36</xdr:row>
      <xdr:rowOff>168180</xdr:rowOff>
    </xdr:to>
    <xdr:cxnSp macro="">
      <xdr:nvCxnSpPr>
        <xdr:cNvPr id="70" name="直線コネクタ 69"/>
        <xdr:cNvCxnSpPr/>
      </xdr:nvCxnSpPr>
      <xdr:spPr>
        <a:xfrm>
          <a:off x="1130300" y="6336627"/>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64173</xdr:rowOff>
    </xdr:from>
    <xdr:to>
      <xdr:col>24</xdr:col>
      <xdr:colOff>114300</xdr:colOff>
      <xdr:row>36</xdr:row>
      <xdr:rowOff>165773</xdr:rowOff>
    </xdr:to>
    <xdr:sp macro="" textlink="">
      <xdr:nvSpPr>
        <xdr:cNvPr id="80" name="楕円 79"/>
        <xdr:cNvSpPr/>
      </xdr:nvSpPr>
      <xdr:spPr>
        <a:xfrm>
          <a:off x="4584700" y="62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42600</xdr:rowOff>
    </xdr:from>
    <xdr:ext cx="534377" cy="259045"/>
    <xdr:sp macro="" textlink="">
      <xdr:nvSpPr>
        <xdr:cNvPr id="81" name="人件費該当値テキスト"/>
        <xdr:cNvSpPr txBox="1"/>
      </xdr:nvSpPr>
      <xdr:spPr>
        <a:xfrm>
          <a:off x="4686300" y="62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129800</xdr:rowOff>
    </xdr:from>
    <xdr:to>
      <xdr:col>20</xdr:col>
      <xdr:colOff>38100</xdr:colOff>
      <xdr:row>37</xdr:row>
      <xdr:rowOff>59950</xdr:rowOff>
    </xdr:to>
    <xdr:sp macro="" textlink="">
      <xdr:nvSpPr>
        <xdr:cNvPr id="82" name="楕円 81"/>
        <xdr:cNvSpPr/>
      </xdr:nvSpPr>
      <xdr:spPr>
        <a:xfrm>
          <a:off x="3746500" y="6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76477</xdr:rowOff>
    </xdr:from>
    <xdr:ext cx="534377" cy="259045"/>
    <xdr:sp macro="" textlink="">
      <xdr:nvSpPr>
        <xdr:cNvPr id="83" name="テキスト ボックス 82"/>
        <xdr:cNvSpPr txBox="1"/>
      </xdr:nvSpPr>
      <xdr:spPr>
        <a:xfrm>
          <a:off x="3530111" y="607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155689</xdr:rowOff>
    </xdr:from>
    <xdr:to>
      <xdr:col>15</xdr:col>
      <xdr:colOff>101600</xdr:colOff>
      <xdr:row>37</xdr:row>
      <xdr:rowOff>85839</xdr:rowOff>
    </xdr:to>
    <xdr:sp macro="" textlink="">
      <xdr:nvSpPr>
        <xdr:cNvPr id="84" name="楕円 83"/>
        <xdr:cNvSpPr/>
      </xdr:nvSpPr>
      <xdr:spPr>
        <a:xfrm>
          <a:off x="2857500" y="63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102366</xdr:rowOff>
    </xdr:from>
    <xdr:ext cx="534377" cy="259045"/>
    <xdr:sp macro="" textlink="">
      <xdr:nvSpPr>
        <xdr:cNvPr id="85" name="テキスト ボックス 84"/>
        <xdr:cNvSpPr txBox="1"/>
      </xdr:nvSpPr>
      <xdr:spPr>
        <a:xfrm>
          <a:off x="2641111" y="61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117380</xdr:rowOff>
    </xdr:from>
    <xdr:to>
      <xdr:col>10</xdr:col>
      <xdr:colOff>165100</xdr:colOff>
      <xdr:row>37</xdr:row>
      <xdr:rowOff>47530</xdr:rowOff>
    </xdr:to>
    <xdr:sp macro="" textlink="">
      <xdr:nvSpPr>
        <xdr:cNvPr id="86" name="楕円 85"/>
        <xdr:cNvSpPr/>
      </xdr:nvSpPr>
      <xdr:spPr>
        <a:xfrm>
          <a:off x="1968500" y="62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64057</xdr:rowOff>
    </xdr:from>
    <xdr:ext cx="534377" cy="259045"/>
    <xdr:sp macro="" textlink="">
      <xdr:nvSpPr>
        <xdr:cNvPr id="87" name="テキスト ボックス 86"/>
        <xdr:cNvSpPr txBox="1"/>
      </xdr:nvSpPr>
      <xdr:spPr>
        <a:xfrm>
          <a:off x="1752111" y="606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113627</xdr:rowOff>
    </xdr:from>
    <xdr:to>
      <xdr:col>6</xdr:col>
      <xdr:colOff>38100</xdr:colOff>
      <xdr:row>37</xdr:row>
      <xdr:rowOff>43777</xdr:rowOff>
    </xdr:to>
    <xdr:sp macro="" textlink="">
      <xdr:nvSpPr>
        <xdr:cNvPr id="88" name="楕円 87"/>
        <xdr:cNvSpPr/>
      </xdr:nvSpPr>
      <xdr:spPr>
        <a:xfrm>
          <a:off x="1079500" y="628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60304</xdr:rowOff>
    </xdr:from>
    <xdr:ext cx="534377" cy="259045"/>
    <xdr:sp macro="" textlink="">
      <xdr:nvSpPr>
        <xdr:cNvPr id="89" name="テキスト ボックス 88"/>
        <xdr:cNvSpPr txBox="1"/>
      </xdr:nvSpPr>
      <xdr:spPr>
        <a:xfrm>
          <a:off x="863111" y="606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71074</xdr:rowOff>
    </xdr:from>
    <xdr:to>
      <xdr:col>24</xdr:col>
      <xdr:colOff>63500</xdr:colOff>
      <xdr:row>55</xdr:row>
      <xdr:rowOff>125709</xdr:rowOff>
    </xdr:to>
    <xdr:cxnSp macro="">
      <xdr:nvCxnSpPr>
        <xdr:cNvPr id="117" name="直線コネクタ 116"/>
        <xdr:cNvCxnSpPr/>
      </xdr:nvCxnSpPr>
      <xdr:spPr>
        <a:xfrm flipV="1">
          <a:off x="3797300" y="9157924"/>
          <a:ext cx="838200" cy="39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125709</xdr:rowOff>
    </xdr:from>
    <xdr:to>
      <xdr:col>19</xdr:col>
      <xdr:colOff>177800</xdr:colOff>
      <xdr:row>56</xdr:row>
      <xdr:rowOff>89111</xdr:rowOff>
    </xdr:to>
    <xdr:cxnSp macro="">
      <xdr:nvCxnSpPr>
        <xdr:cNvPr id="120" name="直線コネクタ 119"/>
        <xdr:cNvCxnSpPr/>
      </xdr:nvCxnSpPr>
      <xdr:spPr>
        <a:xfrm flipV="1">
          <a:off x="2908300" y="9555459"/>
          <a:ext cx="889000" cy="13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89111</xdr:rowOff>
    </xdr:from>
    <xdr:to>
      <xdr:col>15</xdr:col>
      <xdr:colOff>50800</xdr:colOff>
      <xdr:row>56</xdr:row>
      <xdr:rowOff>143015</xdr:rowOff>
    </xdr:to>
    <xdr:cxnSp macro="">
      <xdr:nvCxnSpPr>
        <xdr:cNvPr id="123" name="直線コネクタ 122"/>
        <xdr:cNvCxnSpPr/>
      </xdr:nvCxnSpPr>
      <xdr:spPr>
        <a:xfrm flipV="1">
          <a:off x="2019300" y="9690311"/>
          <a:ext cx="889000" cy="5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60239</xdr:rowOff>
    </xdr:from>
    <xdr:to>
      <xdr:col>10</xdr:col>
      <xdr:colOff>114300</xdr:colOff>
      <xdr:row>56</xdr:row>
      <xdr:rowOff>143015</xdr:rowOff>
    </xdr:to>
    <xdr:cxnSp macro="">
      <xdr:nvCxnSpPr>
        <xdr:cNvPr id="126" name="直線コネクタ 125"/>
        <xdr:cNvCxnSpPr/>
      </xdr:nvCxnSpPr>
      <xdr:spPr>
        <a:xfrm>
          <a:off x="1130300" y="9661439"/>
          <a:ext cx="889000" cy="8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20274</xdr:rowOff>
    </xdr:from>
    <xdr:to>
      <xdr:col>24</xdr:col>
      <xdr:colOff>114300</xdr:colOff>
      <xdr:row>53</xdr:row>
      <xdr:rowOff>121874</xdr:rowOff>
    </xdr:to>
    <xdr:sp macro="" textlink="">
      <xdr:nvSpPr>
        <xdr:cNvPr id="136" name="楕円 135"/>
        <xdr:cNvSpPr/>
      </xdr:nvSpPr>
      <xdr:spPr>
        <a:xfrm>
          <a:off x="4584700" y="91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43151</xdr:rowOff>
    </xdr:from>
    <xdr:ext cx="534377" cy="259045"/>
    <xdr:sp macro="" textlink="">
      <xdr:nvSpPr>
        <xdr:cNvPr id="137" name="物件費該当値テキスト"/>
        <xdr:cNvSpPr txBox="1"/>
      </xdr:nvSpPr>
      <xdr:spPr>
        <a:xfrm>
          <a:off x="4686300" y="895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74909</xdr:rowOff>
    </xdr:from>
    <xdr:to>
      <xdr:col>20</xdr:col>
      <xdr:colOff>38100</xdr:colOff>
      <xdr:row>56</xdr:row>
      <xdr:rowOff>5059</xdr:rowOff>
    </xdr:to>
    <xdr:sp macro="" textlink="">
      <xdr:nvSpPr>
        <xdr:cNvPr id="138" name="楕円 137"/>
        <xdr:cNvSpPr/>
      </xdr:nvSpPr>
      <xdr:spPr>
        <a:xfrm>
          <a:off x="3746500" y="950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21586</xdr:rowOff>
    </xdr:from>
    <xdr:ext cx="534377" cy="259045"/>
    <xdr:sp macro="" textlink="">
      <xdr:nvSpPr>
        <xdr:cNvPr id="139" name="テキスト ボックス 138"/>
        <xdr:cNvSpPr txBox="1"/>
      </xdr:nvSpPr>
      <xdr:spPr>
        <a:xfrm>
          <a:off x="3530111" y="927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38311</xdr:rowOff>
    </xdr:from>
    <xdr:to>
      <xdr:col>15</xdr:col>
      <xdr:colOff>101600</xdr:colOff>
      <xdr:row>56</xdr:row>
      <xdr:rowOff>139911</xdr:rowOff>
    </xdr:to>
    <xdr:sp macro="" textlink="">
      <xdr:nvSpPr>
        <xdr:cNvPr id="140" name="楕円 139"/>
        <xdr:cNvSpPr/>
      </xdr:nvSpPr>
      <xdr:spPr>
        <a:xfrm>
          <a:off x="2857500" y="963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156438</xdr:rowOff>
    </xdr:from>
    <xdr:ext cx="534377" cy="259045"/>
    <xdr:sp macro="" textlink="">
      <xdr:nvSpPr>
        <xdr:cNvPr id="141" name="テキスト ボックス 140"/>
        <xdr:cNvSpPr txBox="1"/>
      </xdr:nvSpPr>
      <xdr:spPr>
        <a:xfrm>
          <a:off x="2641111" y="94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92215</xdr:rowOff>
    </xdr:from>
    <xdr:to>
      <xdr:col>10</xdr:col>
      <xdr:colOff>165100</xdr:colOff>
      <xdr:row>57</xdr:row>
      <xdr:rowOff>22365</xdr:rowOff>
    </xdr:to>
    <xdr:sp macro="" textlink="">
      <xdr:nvSpPr>
        <xdr:cNvPr id="142" name="楕円 141"/>
        <xdr:cNvSpPr/>
      </xdr:nvSpPr>
      <xdr:spPr>
        <a:xfrm>
          <a:off x="1968500" y="96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38892</xdr:rowOff>
    </xdr:from>
    <xdr:ext cx="534377" cy="259045"/>
    <xdr:sp macro="" textlink="">
      <xdr:nvSpPr>
        <xdr:cNvPr id="143" name="テキスト ボックス 142"/>
        <xdr:cNvSpPr txBox="1"/>
      </xdr:nvSpPr>
      <xdr:spPr>
        <a:xfrm>
          <a:off x="1752111" y="94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9439</xdr:rowOff>
    </xdr:from>
    <xdr:to>
      <xdr:col>6</xdr:col>
      <xdr:colOff>38100</xdr:colOff>
      <xdr:row>56</xdr:row>
      <xdr:rowOff>111039</xdr:rowOff>
    </xdr:to>
    <xdr:sp macro="" textlink="">
      <xdr:nvSpPr>
        <xdr:cNvPr id="144" name="楕円 143"/>
        <xdr:cNvSpPr/>
      </xdr:nvSpPr>
      <xdr:spPr>
        <a:xfrm>
          <a:off x="1079500" y="96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127566</xdr:rowOff>
    </xdr:from>
    <xdr:ext cx="534377" cy="259045"/>
    <xdr:sp macro="" textlink="">
      <xdr:nvSpPr>
        <xdr:cNvPr id="145" name="テキスト ボックス 144"/>
        <xdr:cNvSpPr txBox="1"/>
      </xdr:nvSpPr>
      <xdr:spPr>
        <a:xfrm>
          <a:off x="863111" y="93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48854</xdr:rowOff>
    </xdr:from>
    <xdr:to>
      <xdr:col>24</xdr:col>
      <xdr:colOff>63500</xdr:colOff>
      <xdr:row>77</xdr:row>
      <xdr:rowOff>49495</xdr:rowOff>
    </xdr:to>
    <xdr:cxnSp macro="">
      <xdr:nvCxnSpPr>
        <xdr:cNvPr id="172" name="直線コネクタ 171"/>
        <xdr:cNvCxnSpPr/>
      </xdr:nvCxnSpPr>
      <xdr:spPr>
        <a:xfrm>
          <a:off x="3797300" y="13250504"/>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36420</xdr:rowOff>
    </xdr:from>
    <xdr:ext cx="469744" cy="259045"/>
    <xdr:sp macro="" textlink="">
      <xdr:nvSpPr>
        <xdr:cNvPr id="173" name="維持補修費平均値テキスト"/>
        <xdr:cNvSpPr txBox="1"/>
      </xdr:nvSpPr>
      <xdr:spPr>
        <a:xfrm>
          <a:off x="4686300" y="13238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27732</xdr:rowOff>
    </xdr:from>
    <xdr:to>
      <xdr:col>19</xdr:col>
      <xdr:colOff>177800</xdr:colOff>
      <xdr:row>77</xdr:row>
      <xdr:rowOff>48854</xdr:rowOff>
    </xdr:to>
    <xdr:cxnSp macro="">
      <xdr:nvCxnSpPr>
        <xdr:cNvPr id="175" name="直線コネクタ 174"/>
        <xdr:cNvCxnSpPr/>
      </xdr:nvCxnSpPr>
      <xdr:spPr>
        <a:xfrm>
          <a:off x="2908300" y="13229382"/>
          <a:ext cx="8890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27732</xdr:rowOff>
    </xdr:from>
    <xdr:to>
      <xdr:col>15</xdr:col>
      <xdr:colOff>50800</xdr:colOff>
      <xdr:row>77</xdr:row>
      <xdr:rowOff>31344</xdr:rowOff>
    </xdr:to>
    <xdr:cxnSp macro="">
      <xdr:nvCxnSpPr>
        <xdr:cNvPr id="178" name="直線コネクタ 177"/>
        <xdr:cNvCxnSpPr/>
      </xdr:nvCxnSpPr>
      <xdr:spPr>
        <a:xfrm flipV="1">
          <a:off x="2019300" y="13229382"/>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31344</xdr:rowOff>
    </xdr:from>
    <xdr:to>
      <xdr:col>10</xdr:col>
      <xdr:colOff>114300</xdr:colOff>
      <xdr:row>77</xdr:row>
      <xdr:rowOff>57541</xdr:rowOff>
    </xdr:to>
    <xdr:cxnSp macro="">
      <xdr:nvCxnSpPr>
        <xdr:cNvPr id="181" name="直線コネクタ 180"/>
        <xdr:cNvCxnSpPr/>
      </xdr:nvCxnSpPr>
      <xdr:spPr>
        <a:xfrm flipV="1">
          <a:off x="1130300" y="13232994"/>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170145</xdr:rowOff>
    </xdr:from>
    <xdr:to>
      <xdr:col>24</xdr:col>
      <xdr:colOff>114300</xdr:colOff>
      <xdr:row>77</xdr:row>
      <xdr:rowOff>100295</xdr:rowOff>
    </xdr:to>
    <xdr:sp macro="" textlink="">
      <xdr:nvSpPr>
        <xdr:cNvPr id="191" name="楕円 190"/>
        <xdr:cNvSpPr/>
      </xdr:nvSpPr>
      <xdr:spPr>
        <a:xfrm>
          <a:off x="4584700" y="132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21572</xdr:rowOff>
    </xdr:from>
    <xdr:ext cx="469744" cy="259045"/>
    <xdr:sp macro="" textlink="">
      <xdr:nvSpPr>
        <xdr:cNvPr id="192" name="維持補修費該当値テキスト"/>
        <xdr:cNvSpPr txBox="1"/>
      </xdr:nvSpPr>
      <xdr:spPr>
        <a:xfrm>
          <a:off x="4686300" y="130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169504</xdr:rowOff>
    </xdr:from>
    <xdr:to>
      <xdr:col>20</xdr:col>
      <xdr:colOff>38100</xdr:colOff>
      <xdr:row>77</xdr:row>
      <xdr:rowOff>99654</xdr:rowOff>
    </xdr:to>
    <xdr:sp macro="" textlink="">
      <xdr:nvSpPr>
        <xdr:cNvPr id="193" name="楕円 192"/>
        <xdr:cNvSpPr/>
      </xdr:nvSpPr>
      <xdr:spPr>
        <a:xfrm>
          <a:off x="3746500" y="1319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116181</xdr:rowOff>
    </xdr:from>
    <xdr:ext cx="469744" cy="259045"/>
    <xdr:sp macro="" textlink="">
      <xdr:nvSpPr>
        <xdr:cNvPr id="194" name="テキスト ボックス 193"/>
        <xdr:cNvSpPr txBox="1"/>
      </xdr:nvSpPr>
      <xdr:spPr>
        <a:xfrm>
          <a:off x="3562428" y="1297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148382</xdr:rowOff>
    </xdr:from>
    <xdr:to>
      <xdr:col>15</xdr:col>
      <xdr:colOff>101600</xdr:colOff>
      <xdr:row>77</xdr:row>
      <xdr:rowOff>78532</xdr:rowOff>
    </xdr:to>
    <xdr:sp macro="" textlink="">
      <xdr:nvSpPr>
        <xdr:cNvPr id="195" name="楕円 194"/>
        <xdr:cNvSpPr/>
      </xdr:nvSpPr>
      <xdr:spPr>
        <a:xfrm>
          <a:off x="2857500" y="1317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95059</xdr:rowOff>
    </xdr:from>
    <xdr:ext cx="469744" cy="259045"/>
    <xdr:sp macro="" textlink="">
      <xdr:nvSpPr>
        <xdr:cNvPr id="196" name="テキスト ボックス 195"/>
        <xdr:cNvSpPr txBox="1"/>
      </xdr:nvSpPr>
      <xdr:spPr>
        <a:xfrm>
          <a:off x="2673428" y="1295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151994</xdr:rowOff>
    </xdr:from>
    <xdr:to>
      <xdr:col>10</xdr:col>
      <xdr:colOff>165100</xdr:colOff>
      <xdr:row>77</xdr:row>
      <xdr:rowOff>82144</xdr:rowOff>
    </xdr:to>
    <xdr:sp macro="" textlink="">
      <xdr:nvSpPr>
        <xdr:cNvPr id="197" name="楕円 196"/>
        <xdr:cNvSpPr/>
      </xdr:nvSpPr>
      <xdr:spPr>
        <a:xfrm>
          <a:off x="1968500" y="131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98671</xdr:rowOff>
    </xdr:from>
    <xdr:ext cx="469744" cy="259045"/>
    <xdr:sp macro="" textlink="">
      <xdr:nvSpPr>
        <xdr:cNvPr id="198" name="テキスト ボックス 197"/>
        <xdr:cNvSpPr txBox="1"/>
      </xdr:nvSpPr>
      <xdr:spPr>
        <a:xfrm>
          <a:off x="1784428" y="1295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6741</xdr:rowOff>
    </xdr:from>
    <xdr:to>
      <xdr:col>6</xdr:col>
      <xdr:colOff>38100</xdr:colOff>
      <xdr:row>77</xdr:row>
      <xdr:rowOff>108341</xdr:rowOff>
    </xdr:to>
    <xdr:sp macro="" textlink="">
      <xdr:nvSpPr>
        <xdr:cNvPr id="199" name="楕円 198"/>
        <xdr:cNvSpPr/>
      </xdr:nvSpPr>
      <xdr:spPr>
        <a:xfrm>
          <a:off x="1079500" y="132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124868</xdr:rowOff>
    </xdr:from>
    <xdr:ext cx="469744" cy="259045"/>
    <xdr:sp macro="" textlink="">
      <xdr:nvSpPr>
        <xdr:cNvPr id="200" name="テキスト ボックス 199"/>
        <xdr:cNvSpPr txBox="1"/>
      </xdr:nvSpPr>
      <xdr:spPr>
        <a:xfrm>
          <a:off x="895428" y="1298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136156</xdr:rowOff>
    </xdr:from>
    <xdr:to>
      <xdr:col>24</xdr:col>
      <xdr:colOff>63500</xdr:colOff>
      <xdr:row>97</xdr:row>
      <xdr:rowOff>23521</xdr:rowOff>
    </xdr:to>
    <xdr:cxnSp macro="">
      <xdr:nvCxnSpPr>
        <xdr:cNvPr id="230" name="直線コネクタ 229"/>
        <xdr:cNvCxnSpPr/>
      </xdr:nvCxnSpPr>
      <xdr:spPr>
        <a:xfrm flipV="1">
          <a:off x="3797300" y="16595356"/>
          <a:ext cx="838200" cy="5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23521</xdr:rowOff>
    </xdr:from>
    <xdr:to>
      <xdr:col>19</xdr:col>
      <xdr:colOff>177800</xdr:colOff>
      <xdr:row>98</xdr:row>
      <xdr:rowOff>267</xdr:rowOff>
    </xdr:to>
    <xdr:cxnSp macro="">
      <xdr:nvCxnSpPr>
        <xdr:cNvPr id="233" name="直線コネクタ 232"/>
        <xdr:cNvCxnSpPr/>
      </xdr:nvCxnSpPr>
      <xdr:spPr>
        <a:xfrm flipV="1">
          <a:off x="2908300" y="16654171"/>
          <a:ext cx="889000" cy="1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267</xdr:rowOff>
    </xdr:from>
    <xdr:to>
      <xdr:col>15</xdr:col>
      <xdr:colOff>50800</xdr:colOff>
      <xdr:row>98</xdr:row>
      <xdr:rowOff>69571</xdr:rowOff>
    </xdr:to>
    <xdr:cxnSp macro="">
      <xdr:nvCxnSpPr>
        <xdr:cNvPr id="236" name="直線コネクタ 235"/>
        <xdr:cNvCxnSpPr/>
      </xdr:nvCxnSpPr>
      <xdr:spPr>
        <a:xfrm flipV="1">
          <a:off x="2019300" y="16802367"/>
          <a:ext cx="8890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69571</xdr:rowOff>
    </xdr:from>
    <xdr:to>
      <xdr:col>10</xdr:col>
      <xdr:colOff>114300</xdr:colOff>
      <xdr:row>98</xdr:row>
      <xdr:rowOff>97053</xdr:rowOff>
    </xdr:to>
    <xdr:cxnSp macro="">
      <xdr:nvCxnSpPr>
        <xdr:cNvPr id="239" name="直線コネクタ 238"/>
        <xdr:cNvCxnSpPr/>
      </xdr:nvCxnSpPr>
      <xdr:spPr>
        <a:xfrm flipV="1">
          <a:off x="1130300" y="16871671"/>
          <a:ext cx="889000" cy="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85356</xdr:rowOff>
    </xdr:from>
    <xdr:to>
      <xdr:col>24</xdr:col>
      <xdr:colOff>114300</xdr:colOff>
      <xdr:row>97</xdr:row>
      <xdr:rowOff>15506</xdr:rowOff>
    </xdr:to>
    <xdr:sp macro="" textlink="">
      <xdr:nvSpPr>
        <xdr:cNvPr id="249" name="楕円 248"/>
        <xdr:cNvSpPr/>
      </xdr:nvSpPr>
      <xdr:spPr>
        <a:xfrm>
          <a:off x="4584700" y="165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63783</xdr:rowOff>
    </xdr:from>
    <xdr:ext cx="534377" cy="259045"/>
    <xdr:sp macro="" textlink="">
      <xdr:nvSpPr>
        <xdr:cNvPr id="250" name="扶助費該当値テキスト"/>
        <xdr:cNvSpPr txBox="1"/>
      </xdr:nvSpPr>
      <xdr:spPr>
        <a:xfrm>
          <a:off x="4686300"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144171</xdr:rowOff>
    </xdr:from>
    <xdr:to>
      <xdr:col>20</xdr:col>
      <xdr:colOff>38100</xdr:colOff>
      <xdr:row>97</xdr:row>
      <xdr:rowOff>74321</xdr:rowOff>
    </xdr:to>
    <xdr:sp macro="" textlink="">
      <xdr:nvSpPr>
        <xdr:cNvPr id="251" name="楕円 250"/>
        <xdr:cNvSpPr/>
      </xdr:nvSpPr>
      <xdr:spPr>
        <a:xfrm>
          <a:off x="3746500" y="166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65448</xdr:rowOff>
    </xdr:from>
    <xdr:ext cx="534377" cy="259045"/>
    <xdr:sp macro="" textlink="">
      <xdr:nvSpPr>
        <xdr:cNvPr id="252" name="テキスト ボックス 251"/>
        <xdr:cNvSpPr txBox="1"/>
      </xdr:nvSpPr>
      <xdr:spPr>
        <a:xfrm>
          <a:off x="3530111" y="166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120917</xdr:rowOff>
    </xdr:from>
    <xdr:to>
      <xdr:col>15</xdr:col>
      <xdr:colOff>101600</xdr:colOff>
      <xdr:row>98</xdr:row>
      <xdr:rowOff>51067</xdr:rowOff>
    </xdr:to>
    <xdr:sp macro="" textlink="">
      <xdr:nvSpPr>
        <xdr:cNvPr id="253" name="楕円 252"/>
        <xdr:cNvSpPr/>
      </xdr:nvSpPr>
      <xdr:spPr>
        <a:xfrm>
          <a:off x="2857500" y="1675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42194</xdr:rowOff>
    </xdr:from>
    <xdr:ext cx="534377" cy="259045"/>
    <xdr:sp macro="" textlink="">
      <xdr:nvSpPr>
        <xdr:cNvPr id="254" name="テキスト ボックス 253"/>
        <xdr:cNvSpPr txBox="1"/>
      </xdr:nvSpPr>
      <xdr:spPr>
        <a:xfrm>
          <a:off x="2641111"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18771</xdr:rowOff>
    </xdr:from>
    <xdr:to>
      <xdr:col>10</xdr:col>
      <xdr:colOff>165100</xdr:colOff>
      <xdr:row>98</xdr:row>
      <xdr:rowOff>120371</xdr:rowOff>
    </xdr:to>
    <xdr:sp macro="" textlink="">
      <xdr:nvSpPr>
        <xdr:cNvPr id="255" name="楕円 254"/>
        <xdr:cNvSpPr/>
      </xdr:nvSpPr>
      <xdr:spPr>
        <a:xfrm>
          <a:off x="1968500" y="168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111498</xdr:rowOff>
    </xdr:from>
    <xdr:ext cx="534377" cy="259045"/>
    <xdr:sp macro="" textlink="">
      <xdr:nvSpPr>
        <xdr:cNvPr id="256" name="テキスト ボックス 255"/>
        <xdr:cNvSpPr txBox="1"/>
      </xdr:nvSpPr>
      <xdr:spPr>
        <a:xfrm>
          <a:off x="1752111" y="16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46253</xdr:rowOff>
    </xdr:from>
    <xdr:to>
      <xdr:col>6</xdr:col>
      <xdr:colOff>38100</xdr:colOff>
      <xdr:row>98</xdr:row>
      <xdr:rowOff>147853</xdr:rowOff>
    </xdr:to>
    <xdr:sp macro="" textlink="">
      <xdr:nvSpPr>
        <xdr:cNvPr id="257" name="楕円 256"/>
        <xdr:cNvSpPr/>
      </xdr:nvSpPr>
      <xdr:spPr>
        <a:xfrm>
          <a:off x="1079500" y="168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138980</xdr:rowOff>
    </xdr:from>
    <xdr:ext cx="534377" cy="259045"/>
    <xdr:sp macro="" textlink="">
      <xdr:nvSpPr>
        <xdr:cNvPr id="258" name="テキスト ボックス 257"/>
        <xdr:cNvSpPr txBox="1"/>
      </xdr:nvSpPr>
      <xdr:spPr>
        <a:xfrm>
          <a:off x="863111" y="1694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18547</xdr:rowOff>
    </xdr:from>
    <xdr:to>
      <xdr:col>55</xdr:col>
      <xdr:colOff>0</xdr:colOff>
      <xdr:row>37</xdr:row>
      <xdr:rowOff>100225</xdr:rowOff>
    </xdr:to>
    <xdr:cxnSp macro="">
      <xdr:nvCxnSpPr>
        <xdr:cNvPr id="285" name="直線コネクタ 284"/>
        <xdr:cNvCxnSpPr/>
      </xdr:nvCxnSpPr>
      <xdr:spPr>
        <a:xfrm flipV="1">
          <a:off x="9639300" y="5847847"/>
          <a:ext cx="838200" cy="59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100225</xdr:rowOff>
    </xdr:from>
    <xdr:to>
      <xdr:col>50</xdr:col>
      <xdr:colOff>114300</xdr:colOff>
      <xdr:row>37</xdr:row>
      <xdr:rowOff>124750</xdr:rowOff>
    </xdr:to>
    <xdr:cxnSp macro="">
      <xdr:nvCxnSpPr>
        <xdr:cNvPr id="288" name="直線コネクタ 287"/>
        <xdr:cNvCxnSpPr/>
      </xdr:nvCxnSpPr>
      <xdr:spPr>
        <a:xfrm flipV="1">
          <a:off x="8750300" y="6443875"/>
          <a:ext cx="8890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94465</xdr:rowOff>
    </xdr:from>
    <xdr:to>
      <xdr:col>45</xdr:col>
      <xdr:colOff>177800</xdr:colOff>
      <xdr:row>37</xdr:row>
      <xdr:rowOff>124750</xdr:rowOff>
    </xdr:to>
    <xdr:cxnSp macro="">
      <xdr:nvCxnSpPr>
        <xdr:cNvPr id="291" name="直線コネクタ 290"/>
        <xdr:cNvCxnSpPr/>
      </xdr:nvCxnSpPr>
      <xdr:spPr>
        <a:xfrm>
          <a:off x="7861300" y="6438115"/>
          <a:ext cx="889000" cy="3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94465</xdr:rowOff>
    </xdr:from>
    <xdr:to>
      <xdr:col>41</xdr:col>
      <xdr:colOff>50800</xdr:colOff>
      <xdr:row>37</xdr:row>
      <xdr:rowOff>135645</xdr:rowOff>
    </xdr:to>
    <xdr:cxnSp macro="">
      <xdr:nvCxnSpPr>
        <xdr:cNvPr id="294" name="直線コネクタ 293"/>
        <xdr:cNvCxnSpPr/>
      </xdr:nvCxnSpPr>
      <xdr:spPr>
        <a:xfrm flipV="1">
          <a:off x="6972300" y="6438115"/>
          <a:ext cx="889000" cy="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139197</xdr:rowOff>
    </xdr:from>
    <xdr:to>
      <xdr:col>55</xdr:col>
      <xdr:colOff>50800</xdr:colOff>
      <xdr:row>34</xdr:row>
      <xdr:rowOff>69347</xdr:rowOff>
    </xdr:to>
    <xdr:sp macro="" textlink="">
      <xdr:nvSpPr>
        <xdr:cNvPr id="304" name="楕円 303"/>
        <xdr:cNvSpPr/>
      </xdr:nvSpPr>
      <xdr:spPr>
        <a:xfrm>
          <a:off x="10426700" y="57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162074</xdr:rowOff>
    </xdr:from>
    <xdr:ext cx="599010" cy="259045"/>
    <xdr:sp macro="" textlink="">
      <xdr:nvSpPr>
        <xdr:cNvPr id="305" name="補助費等該当値テキスト"/>
        <xdr:cNvSpPr txBox="1"/>
      </xdr:nvSpPr>
      <xdr:spPr>
        <a:xfrm>
          <a:off x="10528300" y="564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49425</xdr:rowOff>
    </xdr:from>
    <xdr:to>
      <xdr:col>50</xdr:col>
      <xdr:colOff>165100</xdr:colOff>
      <xdr:row>37</xdr:row>
      <xdr:rowOff>151025</xdr:rowOff>
    </xdr:to>
    <xdr:sp macro="" textlink="">
      <xdr:nvSpPr>
        <xdr:cNvPr id="306" name="楕円 305"/>
        <xdr:cNvSpPr/>
      </xdr:nvSpPr>
      <xdr:spPr>
        <a:xfrm>
          <a:off x="9588500" y="63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167552</xdr:rowOff>
    </xdr:from>
    <xdr:ext cx="534377" cy="259045"/>
    <xdr:sp macro="" textlink="">
      <xdr:nvSpPr>
        <xdr:cNvPr id="307" name="テキスト ボックス 306"/>
        <xdr:cNvSpPr txBox="1"/>
      </xdr:nvSpPr>
      <xdr:spPr>
        <a:xfrm>
          <a:off x="9372111" y="616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73950</xdr:rowOff>
    </xdr:from>
    <xdr:to>
      <xdr:col>46</xdr:col>
      <xdr:colOff>38100</xdr:colOff>
      <xdr:row>38</xdr:row>
      <xdr:rowOff>4100</xdr:rowOff>
    </xdr:to>
    <xdr:sp macro="" textlink="">
      <xdr:nvSpPr>
        <xdr:cNvPr id="308" name="楕円 307"/>
        <xdr:cNvSpPr/>
      </xdr:nvSpPr>
      <xdr:spPr>
        <a:xfrm>
          <a:off x="8699500" y="64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20627</xdr:rowOff>
    </xdr:from>
    <xdr:ext cx="534377" cy="259045"/>
    <xdr:sp macro="" textlink="">
      <xdr:nvSpPr>
        <xdr:cNvPr id="309" name="テキスト ボックス 308"/>
        <xdr:cNvSpPr txBox="1"/>
      </xdr:nvSpPr>
      <xdr:spPr>
        <a:xfrm>
          <a:off x="8483111" y="619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43665</xdr:rowOff>
    </xdr:from>
    <xdr:to>
      <xdr:col>41</xdr:col>
      <xdr:colOff>101600</xdr:colOff>
      <xdr:row>37</xdr:row>
      <xdr:rowOff>145265</xdr:rowOff>
    </xdr:to>
    <xdr:sp macro="" textlink="">
      <xdr:nvSpPr>
        <xdr:cNvPr id="310" name="楕円 309"/>
        <xdr:cNvSpPr/>
      </xdr:nvSpPr>
      <xdr:spPr>
        <a:xfrm>
          <a:off x="7810500" y="63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161792</xdr:rowOff>
    </xdr:from>
    <xdr:ext cx="534377" cy="259045"/>
    <xdr:sp macro="" textlink="">
      <xdr:nvSpPr>
        <xdr:cNvPr id="311" name="テキスト ボックス 310"/>
        <xdr:cNvSpPr txBox="1"/>
      </xdr:nvSpPr>
      <xdr:spPr>
        <a:xfrm>
          <a:off x="7594111" y="616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84845</xdr:rowOff>
    </xdr:from>
    <xdr:to>
      <xdr:col>36</xdr:col>
      <xdr:colOff>165100</xdr:colOff>
      <xdr:row>38</xdr:row>
      <xdr:rowOff>14994</xdr:rowOff>
    </xdr:to>
    <xdr:sp macro="" textlink="">
      <xdr:nvSpPr>
        <xdr:cNvPr id="312" name="楕円 311"/>
        <xdr:cNvSpPr/>
      </xdr:nvSpPr>
      <xdr:spPr>
        <a:xfrm>
          <a:off x="6921500" y="64284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31522</xdr:rowOff>
    </xdr:from>
    <xdr:ext cx="534377" cy="259045"/>
    <xdr:sp macro="" textlink="">
      <xdr:nvSpPr>
        <xdr:cNvPr id="313" name="テキスト ボックス 312"/>
        <xdr:cNvSpPr txBox="1"/>
      </xdr:nvSpPr>
      <xdr:spPr>
        <a:xfrm>
          <a:off x="6705111" y="62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71798</xdr:rowOff>
    </xdr:from>
    <xdr:to>
      <xdr:col>54</xdr:col>
      <xdr:colOff>189865</xdr:colOff>
      <xdr:row>59</xdr:row>
      <xdr:rowOff>3241</xdr:rowOff>
    </xdr:to>
    <xdr:cxnSp macro="">
      <xdr:nvCxnSpPr>
        <xdr:cNvPr id="337" name="直線コネクタ 336"/>
        <xdr:cNvCxnSpPr/>
      </xdr:nvCxnSpPr>
      <xdr:spPr>
        <a:xfrm flipV="1">
          <a:off x="10475595" y="9672998"/>
          <a:ext cx="1270" cy="4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7068</xdr:rowOff>
    </xdr:from>
    <xdr:ext cx="534377" cy="259045"/>
    <xdr:sp macro="" textlink="">
      <xdr:nvSpPr>
        <xdr:cNvPr id="338" name="普通建設事業費最小値テキスト"/>
        <xdr:cNvSpPr txBox="1"/>
      </xdr:nvSpPr>
      <xdr:spPr>
        <a:xfrm>
          <a:off x="10528300" y="101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3241</xdr:rowOff>
    </xdr:from>
    <xdr:to>
      <xdr:col>55</xdr:col>
      <xdr:colOff>88900</xdr:colOff>
      <xdr:row>59</xdr:row>
      <xdr:rowOff>3241</xdr:rowOff>
    </xdr:to>
    <xdr:cxnSp macro="">
      <xdr:nvCxnSpPr>
        <xdr:cNvPr id="339" name="直線コネクタ 338"/>
        <xdr:cNvCxnSpPr/>
      </xdr:nvCxnSpPr>
      <xdr:spPr>
        <a:xfrm>
          <a:off x="10388600" y="101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18475</xdr:rowOff>
    </xdr:from>
    <xdr:ext cx="599010" cy="259045"/>
    <xdr:sp macro="" textlink="">
      <xdr:nvSpPr>
        <xdr:cNvPr id="340" name="普通建設事業費最大値テキスト"/>
        <xdr:cNvSpPr txBox="1"/>
      </xdr:nvSpPr>
      <xdr:spPr>
        <a:xfrm>
          <a:off x="10528300" y="944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71798</xdr:rowOff>
    </xdr:from>
    <xdr:to>
      <xdr:col>55</xdr:col>
      <xdr:colOff>88900</xdr:colOff>
      <xdr:row>56</xdr:row>
      <xdr:rowOff>71798</xdr:rowOff>
    </xdr:to>
    <xdr:cxnSp macro="">
      <xdr:nvCxnSpPr>
        <xdr:cNvPr id="341" name="直線コネクタ 340"/>
        <xdr:cNvCxnSpPr/>
      </xdr:nvCxnSpPr>
      <xdr:spPr>
        <a:xfrm>
          <a:off x="10388600" y="967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75978</xdr:rowOff>
    </xdr:from>
    <xdr:to>
      <xdr:col>55</xdr:col>
      <xdr:colOff>0</xdr:colOff>
      <xdr:row>57</xdr:row>
      <xdr:rowOff>5390</xdr:rowOff>
    </xdr:to>
    <xdr:cxnSp macro="">
      <xdr:nvCxnSpPr>
        <xdr:cNvPr id="342" name="直線コネクタ 341"/>
        <xdr:cNvCxnSpPr/>
      </xdr:nvCxnSpPr>
      <xdr:spPr>
        <a:xfrm>
          <a:off x="9639300" y="9505728"/>
          <a:ext cx="838200" cy="27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141687</xdr:rowOff>
    </xdr:from>
    <xdr:ext cx="534377" cy="259045"/>
    <xdr:sp macro="" textlink="">
      <xdr:nvSpPr>
        <xdr:cNvPr id="343" name="普通建設事業費平均値テキスト"/>
        <xdr:cNvSpPr txBox="1"/>
      </xdr:nvSpPr>
      <xdr:spPr>
        <a:xfrm>
          <a:off x="10528300" y="9914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163260</xdr:rowOff>
    </xdr:from>
    <xdr:to>
      <xdr:col>55</xdr:col>
      <xdr:colOff>50800</xdr:colOff>
      <xdr:row>58</xdr:row>
      <xdr:rowOff>93410</xdr:rowOff>
    </xdr:to>
    <xdr:sp macro="" textlink="">
      <xdr:nvSpPr>
        <xdr:cNvPr id="344" name="フローチャート: 判断 343"/>
        <xdr:cNvSpPr/>
      </xdr:nvSpPr>
      <xdr:spPr>
        <a:xfrm>
          <a:off x="10426700" y="993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138564</xdr:rowOff>
    </xdr:from>
    <xdr:to>
      <xdr:col>50</xdr:col>
      <xdr:colOff>114300</xdr:colOff>
      <xdr:row>55</xdr:row>
      <xdr:rowOff>75978</xdr:rowOff>
    </xdr:to>
    <xdr:cxnSp macro="">
      <xdr:nvCxnSpPr>
        <xdr:cNvPr id="345" name="直線コネクタ 344"/>
        <xdr:cNvCxnSpPr/>
      </xdr:nvCxnSpPr>
      <xdr:spPr>
        <a:xfrm>
          <a:off x="8750300" y="9225414"/>
          <a:ext cx="889000" cy="28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162860</xdr:rowOff>
    </xdr:from>
    <xdr:to>
      <xdr:col>50</xdr:col>
      <xdr:colOff>165100</xdr:colOff>
      <xdr:row>58</xdr:row>
      <xdr:rowOff>93010</xdr:rowOff>
    </xdr:to>
    <xdr:sp macro="" textlink="">
      <xdr:nvSpPr>
        <xdr:cNvPr id="346" name="フローチャート: 判断 345"/>
        <xdr:cNvSpPr/>
      </xdr:nvSpPr>
      <xdr:spPr>
        <a:xfrm>
          <a:off x="9588500" y="993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84137</xdr:rowOff>
    </xdr:from>
    <xdr:ext cx="534377" cy="259045"/>
    <xdr:sp macro="" textlink="">
      <xdr:nvSpPr>
        <xdr:cNvPr id="347" name="テキスト ボックス 346"/>
        <xdr:cNvSpPr txBox="1"/>
      </xdr:nvSpPr>
      <xdr:spPr>
        <a:xfrm>
          <a:off x="9372111" y="100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164057</xdr:rowOff>
    </xdr:from>
    <xdr:to>
      <xdr:col>45</xdr:col>
      <xdr:colOff>177800</xdr:colOff>
      <xdr:row>53</xdr:row>
      <xdr:rowOff>138564</xdr:rowOff>
    </xdr:to>
    <xdr:cxnSp macro="">
      <xdr:nvCxnSpPr>
        <xdr:cNvPr id="348" name="直線コネクタ 347"/>
        <xdr:cNvCxnSpPr/>
      </xdr:nvCxnSpPr>
      <xdr:spPr>
        <a:xfrm>
          <a:off x="7861300" y="8908007"/>
          <a:ext cx="889000" cy="3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5331</xdr:rowOff>
    </xdr:from>
    <xdr:to>
      <xdr:col>46</xdr:col>
      <xdr:colOff>38100</xdr:colOff>
      <xdr:row>58</xdr:row>
      <xdr:rowOff>106931</xdr:rowOff>
    </xdr:to>
    <xdr:sp macro="" textlink="">
      <xdr:nvSpPr>
        <xdr:cNvPr id="349" name="フローチャート: 判断 348"/>
        <xdr:cNvSpPr/>
      </xdr:nvSpPr>
      <xdr:spPr>
        <a:xfrm>
          <a:off x="8699500" y="994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98058</xdr:rowOff>
    </xdr:from>
    <xdr:ext cx="534377" cy="259045"/>
    <xdr:sp macro="" textlink="">
      <xdr:nvSpPr>
        <xdr:cNvPr id="350" name="テキスト ボックス 349"/>
        <xdr:cNvSpPr txBox="1"/>
      </xdr:nvSpPr>
      <xdr:spPr>
        <a:xfrm>
          <a:off x="8483111" y="1004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129383</xdr:rowOff>
    </xdr:from>
    <xdr:to>
      <xdr:col>41</xdr:col>
      <xdr:colOff>50800</xdr:colOff>
      <xdr:row>51</xdr:row>
      <xdr:rowOff>164057</xdr:rowOff>
    </xdr:to>
    <xdr:cxnSp macro="">
      <xdr:nvCxnSpPr>
        <xdr:cNvPr id="351" name="直線コネクタ 350"/>
        <xdr:cNvCxnSpPr/>
      </xdr:nvCxnSpPr>
      <xdr:spPr>
        <a:xfrm>
          <a:off x="6972300" y="8873333"/>
          <a:ext cx="889000" cy="3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154356</xdr:rowOff>
    </xdr:from>
    <xdr:to>
      <xdr:col>41</xdr:col>
      <xdr:colOff>101600</xdr:colOff>
      <xdr:row>58</xdr:row>
      <xdr:rowOff>84506</xdr:rowOff>
    </xdr:to>
    <xdr:sp macro="" textlink="">
      <xdr:nvSpPr>
        <xdr:cNvPr id="352" name="フローチャート: 判断 351"/>
        <xdr:cNvSpPr/>
      </xdr:nvSpPr>
      <xdr:spPr>
        <a:xfrm>
          <a:off x="7810500" y="99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75633</xdr:rowOff>
    </xdr:from>
    <xdr:ext cx="534377" cy="259045"/>
    <xdr:sp macro="" textlink="">
      <xdr:nvSpPr>
        <xdr:cNvPr id="353" name="テキスト ボックス 352"/>
        <xdr:cNvSpPr txBox="1"/>
      </xdr:nvSpPr>
      <xdr:spPr>
        <a:xfrm>
          <a:off x="7594111" y="100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166990</xdr:rowOff>
    </xdr:from>
    <xdr:to>
      <xdr:col>36</xdr:col>
      <xdr:colOff>165100</xdr:colOff>
      <xdr:row>58</xdr:row>
      <xdr:rowOff>97140</xdr:rowOff>
    </xdr:to>
    <xdr:sp macro="" textlink="">
      <xdr:nvSpPr>
        <xdr:cNvPr id="354" name="フローチャート: 判断 353"/>
        <xdr:cNvSpPr/>
      </xdr:nvSpPr>
      <xdr:spPr>
        <a:xfrm>
          <a:off x="69215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88267</xdr:rowOff>
    </xdr:from>
    <xdr:ext cx="534377" cy="259045"/>
    <xdr:sp macro="" textlink="">
      <xdr:nvSpPr>
        <xdr:cNvPr id="355" name="テキスト ボックス 354"/>
        <xdr:cNvSpPr txBox="1"/>
      </xdr:nvSpPr>
      <xdr:spPr>
        <a:xfrm>
          <a:off x="6705111" y="100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126040</xdr:rowOff>
    </xdr:from>
    <xdr:to>
      <xdr:col>55</xdr:col>
      <xdr:colOff>50800</xdr:colOff>
      <xdr:row>57</xdr:row>
      <xdr:rowOff>56190</xdr:rowOff>
    </xdr:to>
    <xdr:sp macro="" textlink="">
      <xdr:nvSpPr>
        <xdr:cNvPr id="361" name="楕円 360"/>
        <xdr:cNvSpPr/>
      </xdr:nvSpPr>
      <xdr:spPr>
        <a:xfrm>
          <a:off x="10426700" y="97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40967</xdr:rowOff>
    </xdr:from>
    <xdr:ext cx="599010" cy="259045"/>
    <xdr:sp macro="" textlink="">
      <xdr:nvSpPr>
        <xdr:cNvPr id="362" name="普通建設事業費該当値テキスト"/>
        <xdr:cNvSpPr txBox="1"/>
      </xdr:nvSpPr>
      <xdr:spPr>
        <a:xfrm>
          <a:off x="10528300" y="964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25178</xdr:rowOff>
    </xdr:from>
    <xdr:to>
      <xdr:col>50</xdr:col>
      <xdr:colOff>165100</xdr:colOff>
      <xdr:row>55</xdr:row>
      <xdr:rowOff>126778</xdr:rowOff>
    </xdr:to>
    <xdr:sp macro="" textlink="">
      <xdr:nvSpPr>
        <xdr:cNvPr id="363" name="楕円 362"/>
        <xdr:cNvSpPr/>
      </xdr:nvSpPr>
      <xdr:spPr>
        <a:xfrm>
          <a:off x="9588500" y="94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143305</xdr:rowOff>
    </xdr:from>
    <xdr:ext cx="599010" cy="259045"/>
    <xdr:sp macro="" textlink="">
      <xdr:nvSpPr>
        <xdr:cNvPr id="364" name="テキスト ボックス 363"/>
        <xdr:cNvSpPr txBox="1"/>
      </xdr:nvSpPr>
      <xdr:spPr>
        <a:xfrm>
          <a:off x="9339795" y="923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87764</xdr:rowOff>
    </xdr:from>
    <xdr:to>
      <xdr:col>46</xdr:col>
      <xdr:colOff>38100</xdr:colOff>
      <xdr:row>54</xdr:row>
      <xdr:rowOff>17914</xdr:rowOff>
    </xdr:to>
    <xdr:sp macro="" textlink="">
      <xdr:nvSpPr>
        <xdr:cNvPr id="365" name="楕円 364"/>
        <xdr:cNvSpPr/>
      </xdr:nvSpPr>
      <xdr:spPr>
        <a:xfrm>
          <a:off x="8699500" y="917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34441</xdr:rowOff>
    </xdr:from>
    <xdr:ext cx="599010" cy="259045"/>
    <xdr:sp macro="" textlink="">
      <xdr:nvSpPr>
        <xdr:cNvPr id="366" name="テキスト ボックス 365"/>
        <xdr:cNvSpPr txBox="1"/>
      </xdr:nvSpPr>
      <xdr:spPr>
        <a:xfrm>
          <a:off x="8450795" y="894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113257</xdr:rowOff>
    </xdr:from>
    <xdr:to>
      <xdr:col>41</xdr:col>
      <xdr:colOff>101600</xdr:colOff>
      <xdr:row>52</xdr:row>
      <xdr:rowOff>43407</xdr:rowOff>
    </xdr:to>
    <xdr:sp macro="" textlink="">
      <xdr:nvSpPr>
        <xdr:cNvPr id="367" name="楕円 366"/>
        <xdr:cNvSpPr/>
      </xdr:nvSpPr>
      <xdr:spPr>
        <a:xfrm>
          <a:off x="7810500" y="88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59934</xdr:rowOff>
    </xdr:from>
    <xdr:ext cx="599010" cy="259045"/>
    <xdr:sp macro="" textlink="">
      <xdr:nvSpPr>
        <xdr:cNvPr id="368" name="テキスト ボックス 367"/>
        <xdr:cNvSpPr txBox="1"/>
      </xdr:nvSpPr>
      <xdr:spPr>
        <a:xfrm>
          <a:off x="7561795" y="863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78583</xdr:rowOff>
    </xdr:from>
    <xdr:to>
      <xdr:col>36</xdr:col>
      <xdr:colOff>165100</xdr:colOff>
      <xdr:row>52</xdr:row>
      <xdr:rowOff>8733</xdr:rowOff>
    </xdr:to>
    <xdr:sp macro="" textlink="">
      <xdr:nvSpPr>
        <xdr:cNvPr id="369" name="楕円 368"/>
        <xdr:cNvSpPr/>
      </xdr:nvSpPr>
      <xdr:spPr>
        <a:xfrm>
          <a:off x="6921500" y="88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25260</xdr:rowOff>
    </xdr:from>
    <xdr:ext cx="599010" cy="259045"/>
    <xdr:sp macro="" textlink="">
      <xdr:nvSpPr>
        <xdr:cNvPr id="370" name="テキスト ボックス 369"/>
        <xdr:cNvSpPr txBox="1"/>
      </xdr:nvSpPr>
      <xdr:spPr>
        <a:xfrm>
          <a:off x="6672795" y="859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128601</xdr:rowOff>
    </xdr:from>
    <xdr:to>
      <xdr:col>54</xdr:col>
      <xdr:colOff>189865</xdr:colOff>
      <xdr:row>78</xdr:row>
      <xdr:rowOff>25400</xdr:rowOff>
    </xdr:to>
    <xdr:cxnSp macro="">
      <xdr:nvCxnSpPr>
        <xdr:cNvPr id="390" name="直線コネクタ 389"/>
        <xdr:cNvCxnSpPr/>
      </xdr:nvCxnSpPr>
      <xdr:spPr>
        <a:xfrm flipV="1">
          <a:off x="10475595" y="12987351"/>
          <a:ext cx="1270" cy="411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75278</xdr:rowOff>
    </xdr:from>
    <xdr:ext cx="534377" cy="259045"/>
    <xdr:sp macro="" textlink="">
      <xdr:nvSpPr>
        <xdr:cNvPr id="393" name="普通建設事業費 （ うち新規整備　）最大値テキスト"/>
        <xdr:cNvSpPr txBox="1"/>
      </xdr:nvSpPr>
      <xdr:spPr>
        <a:xfrm>
          <a:off x="10528300" y="127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128601</xdr:rowOff>
    </xdr:from>
    <xdr:to>
      <xdr:col>55</xdr:col>
      <xdr:colOff>88900</xdr:colOff>
      <xdr:row>75</xdr:row>
      <xdr:rowOff>128601</xdr:rowOff>
    </xdr:to>
    <xdr:cxnSp macro="">
      <xdr:nvCxnSpPr>
        <xdr:cNvPr id="394" name="直線コネクタ 393"/>
        <xdr:cNvCxnSpPr/>
      </xdr:nvCxnSpPr>
      <xdr:spPr>
        <a:xfrm>
          <a:off x="10388600" y="1298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50798</xdr:rowOff>
    </xdr:from>
    <xdr:to>
      <xdr:col>55</xdr:col>
      <xdr:colOff>0</xdr:colOff>
      <xdr:row>76</xdr:row>
      <xdr:rowOff>80344</xdr:rowOff>
    </xdr:to>
    <xdr:cxnSp macro="">
      <xdr:nvCxnSpPr>
        <xdr:cNvPr id="395" name="直線コネクタ 394"/>
        <xdr:cNvCxnSpPr/>
      </xdr:nvCxnSpPr>
      <xdr:spPr>
        <a:xfrm>
          <a:off x="9639300" y="12738098"/>
          <a:ext cx="838200" cy="37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62504</xdr:rowOff>
    </xdr:from>
    <xdr:ext cx="534377" cy="259045"/>
    <xdr:sp macro="" textlink="">
      <xdr:nvSpPr>
        <xdr:cNvPr id="396" name="普通建設事業費 （ うち新規整備　）平均値テキスト"/>
        <xdr:cNvSpPr txBox="1"/>
      </xdr:nvSpPr>
      <xdr:spPr>
        <a:xfrm>
          <a:off x="10528300" y="13264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84077</xdr:rowOff>
    </xdr:from>
    <xdr:to>
      <xdr:col>55</xdr:col>
      <xdr:colOff>50800</xdr:colOff>
      <xdr:row>78</xdr:row>
      <xdr:rowOff>14227</xdr:rowOff>
    </xdr:to>
    <xdr:sp macro="" textlink="">
      <xdr:nvSpPr>
        <xdr:cNvPr id="397" name="フローチャート: 判断 396"/>
        <xdr:cNvSpPr/>
      </xdr:nvSpPr>
      <xdr:spPr>
        <a:xfrm>
          <a:off x="104267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54015</xdr:rowOff>
    </xdr:from>
    <xdr:to>
      <xdr:col>50</xdr:col>
      <xdr:colOff>114300</xdr:colOff>
      <xdr:row>74</xdr:row>
      <xdr:rowOff>50798</xdr:rowOff>
    </xdr:to>
    <xdr:cxnSp macro="">
      <xdr:nvCxnSpPr>
        <xdr:cNvPr id="398" name="直線コネクタ 397"/>
        <xdr:cNvCxnSpPr/>
      </xdr:nvCxnSpPr>
      <xdr:spPr>
        <a:xfrm>
          <a:off x="8750300" y="12569865"/>
          <a:ext cx="889000" cy="16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68228</xdr:rowOff>
    </xdr:from>
    <xdr:to>
      <xdr:col>50</xdr:col>
      <xdr:colOff>165100</xdr:colOff>
      <xdr:row>77</xdr:row>
      <xdr:rowOff>169828</xdr:rowOff>
    </xdr:to>
    <xdr:sp macro="" textlink="">
      <xdr:nvSpPr>
        <xdr:cNvPr id="399" name="フローチャート: 判断 398"/>
        <xdr:cNvSpPr/>
      </xdr:nvSpPr>
      <xdr:spPr>
        <a:xfrm>
          <a:off x="9588500" y="1326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160955</xdr:rowOff>
    </xdr:from>
    <xdr:ext cx="534377" cy="259045"/>
    <xdr:sp macro="" textlink="">
      <xdr:nvSpPr>
        <xdr:cNvPr id="400" name="テキスト ボックス 399"/>
        <xdr:cNvSpPr txBox="1"/>
      </xdr:nvSpPr>
      <xdr:spPr>
        <a:xfrm>
          <a:off x="9372111" y="1336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61285</xdr:rowOff>
    </xdr:from>
    <xdr:to>
      <xdr:col>45</xdr:col>
      <xdr:colOff>177800</xdr:colOff>
      <xdr:row>73</xdr:row>
      <xdr:rowOff>54015</xdr:rowOff>
    </xdr:to>
    <xdr:cxnSp macro="">
      <xdr:nvCxnSpPr>
        <xdr:cNvPr id="401" name="直線コネクタ 400"/>
        <xdr:cNvCxnSpPr/>
      </xdr:nvCxnSpPr>
      <xdr:spPr>
        <a:xfrm>
          <a:off x="7861300" y="12234235"/>
          <a:ext cx="889000" cy="33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76578</xdr:rowOff>
    </xdr:from>
    <xdr:to>
      <xdr:col>46</xdr:col>
      <xdr:colOff>38100</xdr:colOff>
      <xdr:row>78</xdr:row>
      <xdr:rowOff>6728</xdr:rowOff>
    </xdr:to>
    <xdr:sp macro="" textlink="">
      <xdr:nvSpPr>
        <xdr:cNvPr id="402" name="フローチャート: 判断 401"/>
        <xdr:cNvSpPr/>
      </xdr:nvSpPr>
      <xdr:spPr>
        <a:xfrm>
          <a:off x="8699500" y="1327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169305</xdr:rowOff>
    </xdr:from>
    <xdr:ext cx="534377" cy="259045"/>
    <xdr:sp macro="" textlink="">
      <xdr:nvSpPr>
        <xdr:cNvPr id="403" name="テキスト ボックス 402"/>
        <xdr:cNvSpPr txBox="1"/>
      </xdr:nvSpPr>
      <xdr:spPr>
        <a:xfrm>
          <a:off x="8483111" y="1337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61285</xdr:rowOff>
    </xdr:from>
    <xdr:to>
      <xdr:col>41</xdr:col>
      <xdr:colOff>50800</xdr:colOff>
      <xdr:row>72</xdr:row>
      <xdr:rowOff>20959</xdr:rowOff>
    </xdr:to>
    <xdr:cxnSp macro="">
      <xdr:nvCxnSpPr>
        <xdr:cNvPr id="404" name="直線コネクタ 403"/>
        <xdr:cNvCxnSpPr/>
      </xdr:nvCxnSpPr>
      <xdr:spPr>
        <a:xfrm flipV="1">
          <a:off x="6972300" y="12234235"/>
          <a:ext cx="889000" cy="13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72092</xdr:rowOff>
    </xdr:from>
    <xdr:to>
      <xdr:col>41</xdr:col>
      <xdr:colOff>101600</xdr:colOff>
      <xdr:row>78</xdr:row>
      <xdr:rowOff>2242</xdr:rowOff>
    </xdr:to>
    <xdr:sp macro="" textlink="">
      <xdr:nvSpPr>
        <xdr:cNvPr id="405" name="フローチャート: 判断 404"/>
        <xdr:cNvSpPr/>
      </xdr:nvSpPr>
      <xdr:spPr>
        <a:xfrm>
          <a:off x="78105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164819</xdr:rowOff>
    </xdr:from>
    <xdr:ext cx="534377" cy="259045"/>
    <xdr:sp macro="" textlink="">
      <xdr:nvSpPr>
        <xdr:cNvPr id="406" name="テキスト ボックス 405"/>
        <xdr:cNvSpPr txBox="1"/>
      </xdr:nvSpPr>
      <xdr:spPr>
        <a:xfrm>
          <a:off x="7594111" y="1336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68571</xdr:rowOff>
    </xdr:from>
    <xdr:to>
      <xdr:col>36</xdr:col>
      <xdr:colOff>165100</xdr:colOff>
      <xdr:row>77</xdr:row>
      <xdr:rowOff>170171</xdr:rowOff>
    </xdr:to>
    <xdr:sp macro="" textlink="">
      <xdr:nvSpPr>
        <xdr:cNvPr id="407" name="フローチャート: 判断 406"/>
        <xdr:cNvSpPr/>
      </xdr:nvSpPr>
      <xdr:spPr>
        <a:xfrm>
          <a:off x="6921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161298</xdr:rowOff>
    </xdr:from>
    <xdr:ext cx="534377" cy="259045"/>
    <xdr:sp macro="" textlink="">
      <xdr:nvSpPr>
        <xdr:cNvPr id="408" name="テキスト ボックス 407"/>
        <xdr:cNvSpPr txBox="1"/>
      </xdr:nvSpPr>
      <xdr:spPr>
        <a:xfrm>
          <a:off x="6705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29544</xdr:rowOff>
    </xdr:from>
    <xdr:to>
      <xdr:col>55</xdr:col>
      <xdr:colOff>50800</xdr:colOff>
      <xdr:row>76</xdr:row>
      <xdr:rowOff>131144</xdr:rowOff>
    </xdr:to>
    <xdr:sp macro="" textlink="">
      <xdr:nvSpPr>
        <xdr:cNvPr id="414" name="楕円 413"/>
        <xdr:cNvSpPr/>
      </xdr:nvSpPr>
      <xdr:spPr>
        <a:xfrm>
          <a:off x="10426700" y="130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115921</xdr:rowOff>
    </xdr:from>
    <xdr:ext cx="534377" cy="259045"/>
    <xdr:sp macro="" textlink="">
      <xdr:nvSpPr>
        <xdr:cNvPr id="415" name="普通建設事業費 （ うち新規整備　）該当値テキスト"/>
        <xdr:cNvSpPr txBox="1"/>
      </xdr:nvSpPr>
      <xdr:spPr>
        <a:xfrm>
          <a:off x="10528300" y="129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171448</xdr:rowOff>
    </xdr:from>
    <xdr:to>
      <xdr:col>50</xdr:col>
      <xdr:colOff>165100</xdr:colOff>
      <xdr:row>74</xdr:row>
      <xdr:rowOff>101598</xdr:rowOff>
    </xdr:to>
    <xdr:sp macro="" textlink="">
      <xdr:nvSpPr>
        <xdr:cNvPr id="416" name="楕円 415"/>
        <xdr:cNvSpPr/>
      </xdr:nvSpPr>
      <xdr:spPr>
        <a:xfrm>
          <a:off x="9588500" y="12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118125</xdr:rowOff>
    </xdr:from>
    <xdr:ext cx="599010" cy="259045"/>
    <xdr:sp macro="" textlink="">
      <xdr:nvSpPr>
        <xdr:cNvPr id="417" name="テキスト ボックス 416"/>
        <xdr:cNvSpPr txBox="1"/>
      </xdr:nvSpPr>
      <xdr:spPr>
        <a:xfrm>
          <a:off x="9339795" y="1246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3215</xdr:rowOff>
    </xdr:from>
    <xdr:to>
      <xdr:col>46</xdr:col>
      <xdr:colOff>38100</xdr:colOff>
      <xdr:row>73</xdr:row>
      <xdr:rowOff>104815</xdr:rowOff>
    </xdr:to>
    <xdr:sp macro="" textlink="">
      <xdr:nvSpPr>
        <xdr:cNvPr id="418" name="楕円 417"/>
        <xdr:cNvSpPr/>
      </xdr:nvSpPr>
      <xdr:spPr>
        <a:xfrm>
          <a:off x="8699500" y="1251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121342</xdr:rowOff>
    </xdr:from>
    <xdr:ext cx="599010" cy="259045"/>
    <xdr:sp macro="" textlink="">
      <xdr:nvSpPr>
        <xdr:cNvPr id="419" name="テキスト ボックス 418"/>
        <xdr:cNvSpPr txBox="1"/>
      </xdr:nvSpPr>
      <xdr:spPr>
        <a:xfrm>
          <a:off x="8450795" y="1229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10485</xdr:rowOff>
    </xdr:from>
    <xdr:to>
      <xdr:col>41</xdr:col>
      <xdr:colOff>101600</xdr:colOff>
      <xdr:row>71</xdr:row>
      <xdr:rowOff>112085</xdr:rowOff>
    </xdr:to>
    <xdr:sp macro="" textlink="">
      <xdr:nvSpPr>
        <xdr:cNvPr id="420" name="楕円 419"/>
        <xdr:cNvSpPr/>
      </xdr:nvSpPr>
      <xdr:spPr>
        <a:xfrm>
          <a:off x="7810500" y="121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128612</xdr:rowOff>
    </xdr:from>
    <xdr:ext cx="599010" cy="259045"/>
    <xdr:sp macro="" textlink="">
      <xdr:nvSpPr>
        <xdr:cNvPr id="421" name="テキスト ボックス 420"/>
        <xdr:cNvSpPr txBox="1"/>
      </xdr:nvSpPr>
      <xdr:spPr>
        <a:xfrm>
          <a:off x="7561795" y="1195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141609</xdr:rowOff>
    </xdr:from>
    <xdr:to>
      <xdr:col>36</xdr:col>
      <xdr:colOff>165100</xdr:colOff>
      <xdr:row>72</xdr:row>
      <xdr:rowOff>71759</xdr:rowOff>
    </xdr:to>
    <xdr:sp macro="" textlink="">
      <xdr:nvSpPr>
        <xdr:cNvPr id="422" name="楕円 421"/>
        <xdr:cNvSpPr/>
      </xdr:nvSpPr>
      <xdr:spPr>
        <a:xfrm>
          <a:off x="6921500" y="1231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88286</xdr:rowOff>
    </xdr:from>
    <xdr:ext cx="599010" cy="259045"/>
    <xdr:sp macro="" textlink="">
      <xdr:nvSpPr>
        <xdr:cNvPr id="423" name="テキスト ボックス 422"/>
        <xdr:cNvSpPr txBox="1"/>
      </xdr:nvSpPr>
      <xdr:spPr>
        <a:xfrm>
          <a:off x="6672795" y="120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47" name="直線コネクタ 446"/>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48"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49" name="直線コネクタ 448"/>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0"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1" name="直線コネクタ 450"/>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171107</xdr:rowOff>
    </xdr:from>
    <xdr:to>
      <xdr:col>55</xdr:col>
      <xdr:colOff>0</xdr:colOff>
      <xdr:row>97</xdr:row>
      <xdr:rowOff>15850</xdr:rowOff>
    </xdr:to>
    <xdr:cxnSp macro="">
      <xdr:nvCxnSpPr>
        <xdr:cNvPr id="452" name="直線コネクタ 451"/>
        <xdr:cNvCxnSpPr/>
      </xdr:nvCxnSpPr>
      <xdr:spPr>
        <a:xfrm flipV="1">
          <a:off x="9639300" y="16630307"/>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3" name="普通建設事業費 （ うち更新整備　）平均値テキスト"/>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4" name="フローチャート: 判断 453"/>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126822</xdr:rowOff>
    </xdr:from>
    <xdr:to>
      <xdr:col>50</xdr:col>
      <xdr:colOff>114300</xdr:colOff>
      <xdr:row>97</xdr:row>
      <xdr:rowOff>15850</xdr:rowOff>
    </xdr:to>
    <xdr:cxnSp macro="">
      <xdr:nvCxnSpPr>
        <xdr:cNvPr id="455" name="直線コネクタ 454"/>
        <xdr:cNvCxnSpPr/>
      </xdr:nvCxnSpPr>
      <xdr:spPr>
        <a:xfrm>
          <a:off x="8750300" y="16586022"/>
          <a:ext cx="889000" cy="6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56" name="フローチャート: 判断 455"/>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57" name="テキスト ボックス 456"/>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117780</xdr:rowOff>
    </xdr:from>
    <xdr:to>
      <xdr:col>45</xdr:col>
      <xdr:colOff>177800</xdr:colOff>
      <xdr:row>96</xdr:row>
      <xdr:rowOff>126822</xdr:rowOff>
    </xdr:to>
    <xdr:cxnSp macro="">
      <xdr:nvCxnSpPr>
        <xdr:cNvPr id="458" name="直線コネクタ 457"/>
        <xdr:cNvCxnSpPr/>
      </xdr:nvCxnSpPr>
      <xdr:spPr>
        <a:xfrm>
          <a:off x="7861300" y="16405530"/>
          <a:ext cx="889000" cy="18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59" name="フローチャート: 判断 458"/>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0" name="テキスト ボックス 459"/>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117780</xdr:rowOff>
    </xdr:from>
    <xdr:to>
      <xdr:col>41</xdr:col>
      <xdr:colOff>50800</xdr:colOff>
      <xdr:row>96</xdr:row>
      <xdr:rowOff>142380</xdr:rowOff>
    </xdr:to>
    <xdr:cxnSp macro="">
      <xdr:nvCxnSpPr>
        <xdr:cNvPr id="461" name="直線コネクタ 460"/>
        <xdr:cNvCxnSpPr/>
      </xdr:nvCxnSpPr>
      <xdr:spPr>
        <a:xfrm flipV="1">
          <a:off x="6972300" y="16405530"/>
          <a:ext cx="889000" cy="19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2" name="フローチャート: 判断 461"/>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3" name="テキスト ボックス 462"/>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4" name="フローチャート: 判断 463"/>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142231</xdr:rowOff>
    </xdr:from>
    <xdr:ext cx="534377" cy="259045"/>
    <xdr:sp macro="" textlink="">
      <xdr:nvSpPr>
        <xdr:cNvPr id="465" name="テキスト ボックス 464"/>
        <xdr:cNvSpPr txBox="1"/>
      </xdr:nvSpPr>
      <xdr:spPr>
        <a:xfrm>
          <a:off x="6705111" y="167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120307</xdr:rowOff>
    </xdr:from>
    <xdr:to>
      <xdr:col>55</xdr:col>
      <xdr:colOff>50800</xdr:colOff>
      <xdr:row>97</xdr:row>
      <xdr:rowOff>50457</xdr:rowOff>
    </xdr:to>
    <xdr:sp macro="" textlink="">
      <xdr:nvSpPr>
        <xdr:cNvPr id="471" name="楕円 470"/>
        <xdr:cNvSpPr/>
      </xdr:nvSpPr>
      <xdr:spPr>
        <a:xfrm>
          <a:off x="10426700" y="165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143184</xdr:rowOff>
    </xdr:from>
    <xdr:ext cx="534377" cy="259045"/>
    <xdr:sp macro="" textlink="">
      <xdr:nvSpPr>
        <xdr:cNvPr id="472" name="普通建設事業費 （ うち更新整備　）該当値テキスト"/>
        <xdr:cNvSpPr txBox="1"/>
      </xdr:nvSpPr>
      <xdr:spPr>
        <a:xfrm>
          <a:off x="10528300" y="1643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136500</xdr:rowOff>
    </xdr:from>
    <xdr:to>
      <xdr:col>50</xdr:col>
      <xdr:colOff>165100</xdr:colOff>
      <xdr:row>97</xdr:row>
      <xdr:rowOff>66650</xdr:rowOff>
    </xdr:to>
    <xdr:sp macro="" textlink="">
      <xdr:nvSpPr>
        <xdr:cNvPr id="473" name="楕円 472"/>
        <xdr:cNvSpPr/>
      </xdr:nvSpPr>
      <xdr:spPr>
        <a:xfrm>
          <a:off x="9588500" y="165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83177</xdr:rowOff>
    </xdr:from>
    <xdr:ext cx="534377" cy="259045"/>
    <xdr:sp macro="" textlink="">
      <xdr:nvSpPr>
        <xdr:cNvPr id="474" name="テキスト ボックス 473"/>
        <xdr:cNvSpPr txBox="1"/>
      </xdr:nvSpPr>
      <xdr:spPr>
        <a:xfrm>
          <a:off x="9372111" y="1637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76022</xdr:rowOff>
    </xdr:from>
    <xdr:to>
      <xdr:col>46</xdr:col>
      <xdr:colOff>38100</xdr:colOff>
      <xdr:row>97</xdr:row>
      <xdr:rowOff>6172</xdr:rowOff>
    </xdr:to>
    <xdr:sp macro="" textlink="">
      <xdr:nvSpPr>
        <xdr:cNvPr id="475" name="楕円 474"/>
        <xdr:cNvSpPr/>
      </xdr:nvSpPr>
      <xdr:spPr>
        <a:xfrm>
          <a:off x="8699500" y="165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22699</xdr:rowOff>
    </xdr:from>
    <xdr:ext cx="534377" cy="259045"/>
    <xdr:sp macro="" textlink="">
      <xdr:nvSpPr>
        <xdr:cNvPr id="476" name="テキスト ボックス 475"/>
        <xdr:cNvSpPr txBox="1"/>
      </xdr:nvSpPr>
      <xdr:spPr>
        <a:xfrm>
          <a:off x="8483111" y="1631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66980</xdr:rowOff>
    </xdr:from>
    <xdr:to>
      <xdr:col>41</xdr:col>
      <xdr:colOff>101600</xdr:colOff>
      <xdr:row>95</xdr:row>
      <xdr:rowOff>168580</xdr:rowOff>
    </xdr:to>
    <xdr:sp macro="" textlink="">
      <xdr:nvSpPr>
        <xdr:cNvPr id="477" name="楕円 476"/>
        <xdr:cNvSpPr/>
      </xdr:nvSpPr>
      <xdr:spPr>
        <a:xfrm>
          <a:off x="7810500" y="163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13657</xdr:rowOff>
    </xdr:from>
    <xdr:ext cx="534377" cy="259045"/>
    <xdr:sp macro="" textlink="">
      <xdr:nvSpPr>
        <xdr:cNvPr id="478" name="テキスト ボックス 477"/>
        <xdr:cNvSpPr txBox="1"/>
      </xdr:nvSpPr>
      <xdr:spPr>
        <a:xfrm>
          <a:off x="7594111" y="1612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91580</xdr:rowOff>
    </xdr:from>
    <xdr:to>
      <xdr:col>36</xdr:col>
      <xdr:colOff>165100</xdr:colOff>
      <xdr:row>97</xdr:row>
      <xdr:rowOff>21730</xdr:rowOff>
    </xdr:to>
    <xdr:sp macro="" textlink="">
      <xdr:nvSpPr>
        <xdr:cNvPr id="479" name="楕円 478"/>
        <xdr:cNvSpPr/>
      </xdr:nvSpPr>
      <xdr:spPr>
        <a:xfrm>
          <a:off x="6921500" y="165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38257</xdr:rowOff>
    </xdr:from>
    <xdr:ext cx="534377" cy="259045"/>
    <xdr:sp macro="" textlink="">
      <xdr:nvSpPr>
        <xdr:cNvPr id="480" name="テキスト ボックス 479"/>
        <xdr:cNvSpPr txBox="1"/>
      </xdr:nvSpPr>
      <xdr:spPr>
        <a:xfrm>
          <a:off x="6705111" y="1632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105933</xdr:rowOff>
    </xdr:from>
    <xdr:to>
      <xdr:col>85</xdr:col>
      <xdr:colOff>126364</xdr:colOff>
      <xdr:row>39</xdr:row>
      <xdr:rowOff>98878</xdr:rowOff>
    </xdr:to>
    <xdr:cxnSp macro="">
      <xdr:nvCxnSpPr>
        <xdr:cNvPr id="506" name="直線コネクタ 505"/>
        <xdr:cNvCxnSpPr/>
      </xdr:nvCxnSpPr>
      <xdr:spPr>
        <a:xfrm flipV="1">
          <a:off x="16317595" y="6106683"/>
          <a:ext cx="1269" cy="67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121044</xdr:rowOff>
    </xdr:from>
    <xdr:ext cx="249299" cy="259045"/>
    <xdr:sp macro="" textlink="">
      <xdr:nvSpPr>
        <xdr:cNvPr id="507" name="災害復旧事業費最小値テキスト"/>
        <xdr:cNvSpPr txBox="1"/>
      </xdr:nvSpPr>
      <xdr:spPr>
        <a:xfrm>
          <a:off x="16370300" y="680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52610</xdr:rowOff>
    </xdr:from>
    <xdr:ext cx="534377" cy="259045"/>
    <xdr:sp macro="" textlink="">
      <xdr:nvSpPr>
        <xdr:cNvPr id="509" name="災害復旧事業費最大値テキスト"/>
        <xdr:cNvSpPr txBox="1"/>
      </xdr:nvSpPr>
      <xdr:spPr>
        <a:xfrm>
          <a:off x="16370300" y="588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105933</xdr:rowOff>
    </xdr:from>
    <xdr:to>
      <xdr:col>86</xdr:col>
      <xdr:colOff>25400</xdr:colOff>
      <xdr:row>35</xdr:row>
      <xdr:rowOff>105933</xdr:rowOff>
    </xdr:to>
    <xdr:cxnSp macro="">
      <xdr:nvCxnSpPr>
        <xdr:cNvPr id="510" name="直線コネクタ 509"/>
        <xdr:cNvCxnSpPr/>
      </xdr:nvCxnSpPr>
      <xdr:spPr>
        <a:xfrm>
          <a:off x="16230600" y="6106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105933</xdr:rowOff>
    </xdr:from>
    <xdr:to>
      <xdr:col>85</xdr:col>
      <xdr:colOff>127000</xdr:colOff>
      <xdr:row>36</xdr:row>
      <xdr:rowOff>75855</xdr:rowOff>
    </xdr:to>
    <xdr:cxnSp macro="">
      <xdr:nvCxnSpPr>
        <xdr:cNvPr id="511" name="直線コネクタ 510"/>
        <xdr:cNvCxnSpPr/>
      </xdr:nvCxnSpPr>
      <xdr:spPr>
        <a:xfrm flipV="1">
          <a:off x="15481300" y="6106683"/>
          <a:ext cx="838200" cy="14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165495</xdr:rowOff>
    </xdr:from>
    <xdr:ext cx="378565" cy="259045"/>
    <xdr:sp macro="" textlink="">
      <xdr:nvSpPr>
        <xdr:cNvPr id="512" name="災害復旧事業費平均値テキスト"/>
        <xdr:cNvSpPr txBox="1"/>
      </xdr:nvSpPr>
      <xdr:spPr>
        <a:xfrm>
          <a:off x="16370300" y="66805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15618</xdr:rowOff>
    </xdr:from>
    <xdr:to>
      <xdr:col>85</xdr:col>
      <xdr:colOff>177800</xdr:colOff>
      <xdr:row>39</xdr:row>
      <xdr:rowOff>117218</xdr:rowOff>
    </xdr:to>
    <xdr:sp macro="" textlink="">
      <xdr:nvSpPr>
        <xdr:cNvPr id="513" name="フローチャート: 判断 512"/>
        <xdr:cNvSpPr/>
      </xdr:nvSpPr>
      <xdr:spPr>
        <a:xfrm>
          <a:off x="162687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93523</xdr:rowOff>
    </xdr:from>
    <xdr:to>
      <xdr:col>81</xdr:col>
      <xdr:colOff>50800</xdr:colOff>
      <xdr:row>36</xdr:row>
      <xdr:rowOff>75855</xdr:rowOff>
    </xdr:to>
    <xdr:cxnSp macro="">
      <xdr:nvCxnSpPr>
        <xdr:cNvPr id="514" name="直線コネクタ 513"/>
        <xdr:cNvCxnSpPr/>
      </xdr:nvCxnSpPr>
      <xdr:spPr>
        <a:xfrm>
          <a:off x="14592300" y="5579923"/>
          <a:ext cx="889000" cy="66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5951</xdr:rowOff>
    </xdr:from>
    <xdr:to>
      <xdr:col>81</xdr:col>
      <xdr:colOff>101600</xdr:colOff>
      <xdr:row>39</xdr:row>
      <xdr:rowOff>107551</xdr:rowOff>
    </xdr:to>
    <xdr:sp macro="" textlink="">
      <xdr:nvSpPr>
        <xdr:cNvPr id="515" name="フローチャート: 判断 514"/>
        <xdr:cNvSpPr/>
      </xdr:nvSpPr>
      <xdr:spPr>
        <a:xfrm>
          <a:off x="15430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98678</xdr:rowOff>
    </xdr:from>
    <xdr:ext cx="469744" cy="259045"/>
    <xdr:sp macro="" textlink="">
      <xdr:nvSpPr>
        <xdr:cNvPr id="516" name="テキスト ボックス 515"/>
        <xdr:cNvSpPr txBox="1"/>
      </xdr:nvSpPr>
      <xdr:spPr>
        <a:xfrm>
          <a:off x="15246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51362</xdr:rowOff>
    </xdr:from>
    <xdr:to>
      <xdr:col>76</xdr:col>
      <xdr:colOff>114300</xdr:colOff>
      <xdr:row>32</xdr:row>
      <xdr:rowOff>93523</xdr:rowOff>
    </xdr:to>
    <xdr:cxnSp macro="">
      <xdr:nvCxnSpPr>
        <xdr:cNvPr id="517" name="直線コネクタ 516"/>
        <xdr:cNvCxnSpPr/>
      </xdr:nvCxnSpPr>
      <xdr:spPr>
        <a:xfrm>
          <a:off x="13703300" y="5194862"/>
          <a:ext cx="889000" cy="38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165415</xdr:rowOff>
    </xdr:from>
    <xdr:to>
      <xdr:col>76</xdr:col>
      <xdr:colOff>165100</xdr:colOff>
      <xdr:row>39</xdr:row>
      <xdr:rowOff>95565</xdr:rowOff>
    </xdr:to>
    <xdr:sp macro="" textlink="">
      <xdr:nvSpPr>
        <xdr:cNvPr id="518" name="フローチャート: 判断 517"/>
        <xdr:cNvSpPr/>
      </xdr:nvSpPr>
      <xdr:spPr>
        <a:xfrm>
          <a:off x="14541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86692</xdr:rowOff>
    </xdr:from>
    <xdr:ext cx="469744" cy="259045"/>
    <xdr:sp macro="" textlink="">
      <xdr:nvSpPr>
        <xdr:cNvPr id="519" name="テキスト ボックス 518"/>
        <xdr:cNvSpPr txBox="1"/>
      </xdr:nvSpPr>
      <xdr:spPr>
        <a:xfrm>
          <a:off x="14357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51362</xdr:rowOff>
    </xdr:from>
    <xdr:to>
      <xdr:col>71</xdr:col>
      <xdr:colOff>177800</xdr:colOff>
      <xdr:row>34</xdr:row>
      <xdr:rowOff>38822</xdr:rowOff>
    </xdr:to>
    <xdr:cxnSp macro="">
      <xdr:nvCxnSpPr>
        <xdr:cNvPr id="520" name="直線コネクタ 519"/>
        <xdr:cNvCxnSpPr/>
      </xdr:nvCxnSpPr>
      <xdr:spPr>
        <a:xfrm flipV="1">
          <a:off x="12814300" y="5194862"/>
          <a:ext cx="889000" cy="67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28158</xdr:rowOff>
    </xdr:from>
    <xdr:to>
      <xdr:col>72</xdr:col>
      <xdr:colOff>38100</xdr:colOff>
      <xdr:row>39</xdr:row>
      <xdr:rowOff>129758</xdr:rowOff>
    </xdr:to>
    <xdr:sp macro="" textlink="">
      <xdr:nvSpPr>
        <xdr:cNvPr id="521" name="フローチャート: 判断 520"/>
        <xdr:cNvSpPr/>
      </xdr:nvSpPr>
      <xdr:spPr>
        <a:xfrm>
          <a:off x="13652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120885</xdr:rowOff>
    </xdr:from>
    <xdr:ext cx="378565" cy="259045"/>
    <xdr:sp macro="" textlink="">
      <xdr:nvSpPr>
        <xdr:cNvPr id="522" name="テキスト ボックス 521"/>
        <xdr:cNvSpPr txBox="1"/>
      </xdr:nvSpPr>
      <xdr:spPr>
        <a:xfrm>
          <a:off x="13514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34199</xdr:rowOff>
    </xdr:from>
    <xdr:to>
      <xdr:col>67</xdr:col>
      <xdr:colOff>101600</xdr:colOff>
      <xdr:row>39</xdr:row>
      <xdr:rowOff>135799</xdr:rowOff>
    </xdr:to>
    <xdr:sp macro="" textlink="">
      <xdr:nvSpPr>
        <xdr:cNvPr id="523" name="フローチャート: 判断 522"/>
        <xdr:cNvSpPr/>
      </xdr:nvSpPr>
      <xdr:spPr>
        <a:xfrm>
          <a:off x="12763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126926</xdr:rowOff>
    </xdr:from>
    <xdr:ext cx="378565" cy="259045"/>
    <xdr:sp macro="" textlink="">
      <xdr:nvSpPr>
        <xdr:cNvPr id="524" name="テキスト ボックス 523"/>
        <xdr:cNvSpPr txBox="1"/>
      </xdr:nvSpPr>
      <xdr:spPr>
        <a:xfrm>
          <a:off x="12625017" y="681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55133</xdr:rowOff>
    </xdr:from>
    <xdr:to>
      <xdr:col>85</xdr:col>
      <xdr:colOff>177800</xdr:colOff>
      <xdr:row>35</xdr:row>
      <xdr:rowOff>156733</xdr:rowOff>
    </xdr:to>
    <xdr:sp macro="" textlink="">
      <xdr:nvSpPr>
        <xdr:cNvPr id="530" name="楕円 529"/>
        <xdr:cNvSpPr/>
      </xdr:nvSpPr>
      <xdr:spPr>
        <a:xfrm>
          <a:off x="16268700" y="605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8160</xdr:rowOff>
    </xdr:from>
    <xdr:ext cx="534377" cy="259045"/>
    <xdr:sp macro="" textlink="">
      <xdr:nvSpPr>
        <xdr:cNvPr id="531" name="災害復旧事業費該当値テキスト"/>
        <xdr:cNvSpPr txBox="1"/>
      </xdr:nvSpPr>
      <xdr:spPr>
        <a:xfrm>
          <a:off x="16370300" y="600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25055</xdr:rowOff>
    </xdr:from>
    <xdr:to>
      <xdr:col>81</xdr:col>
      <xdr:colOff>101600</xdr:colOff>
      <xdr:row>36</xdr:row>
      <xdr:rowOff>126655</xdr:rowOff>
    </xdr:to>
    <xdr:sp macro="" textlink="">
      <xdr:nvSpPr>
        <xdr:cNvPr id="532" name="楕円 531"/>
        <xdr:cNvSpPr/>
      </xdr:nvSpPr>
      <xdr:spPr>
        <a:xfrm>
          <a:off x="15430500" y="61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143182</xdr:rowOff>
    </xdr:from>
    <xdr:ext cx="534377" cy="259045"/>
    <xdr:sp macro="" textlink="">
      <xdr:nvSpPr>
        <xdr:cNvPr id="533" name="テキスト ボックス 532"/>
        <xdr:cNvSpPr txBox="1"/>
      </xdr:nvSpPr>
      <xdr:spPr>
        <a:xfrm>
          <a:off x="15214111" y="597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42723</xdr:rowOff>
    </xdr:from>
    <xdr:to>
      <xdr:col>76</xdr:col>
      <xdr:colOff>165100</xdr:colOff>
      <xdr:row>32</xdr:row>
      <xdr:rowOff>144323</xdr:rowOff>
    </xdr:to>
    <xdr:sp macro="" textlink="">
      <xdr:nvSpPr>
        <xdr:cNvPr id="534" name="楕円 533"/>
        <xdr:cNvSpPr/>
      </xdr:nvSpPr>
      <xdr:spPr>
        <a:xfrm>
          <a:off x="14541500" y="552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160850</xdr:rowOff>
    </xdr:from>
    <xdr:ext cx="534377" cy="259045"/>
    <xdr:sp macro="" textlink="">
      <xdr:nvSpPr>
        <xdr:cNvPr id="535" name="テキスト ボックス 534"/>
        <xdr:cNvSpPr txBox="1"/>
      </xdr:nvSpPr>
      <xdr:spPr>
        <a:xfrm>
          <a:off x="14325111" y="530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562</xdr:rowOff>
    </xdr:from>
    <xdr:to>
      <xdr:col>72</xdr:col>
      <xdr:colOff>38100</xdr:colOff>
      <xdr:row>30</xdr:row>
      <xdr:rowOff>102162</xdr:rowOff>
    </xdr:to>
    <xdr:sp macro="" textlink="">
      <xdr:nvSpPr>
        <xdr:cNvPr id="536" name="楕円 535"/>
        <xdr:cNvSpPr/>
      </xdr:nvSpPr>
      <xdr:spPr>
        <a:xfrm>
          <a:off x="13652500" y="51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118689</xdr:rowOff>
    </xdr:from>
    <xdr:ext cx="534377" cy="259045"/>
    <xdr:sp macro="" textlink="">
      <xdr:nvSpPr>
        <xdr:cNvPr id="537" name="テキスト ボックス 536"/>
        <xdr:cNvSpPr txBox="1"/>
      </xdr:nvSpPr>
      <xdr:spPr>
        <a:xfrm>
          <a:off x="13436111" y="491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159472</xdr:rowOff>
    </xdr:from>
    <xdr:to>
      <xdr:col>67</xdr:col>
      <xdr:colOff>101600</xdr:colOff>
      <xdr:row>34</xdr:row>
      <xdr:rowOff>89622</xdr:rowOff>
    </xdr:to>
    <xdr:sp macro="" textlink="">
      <xdr:nvSpPr>
        <xdr:cNvPr id="538" name="楕円 537"/>
        <xdr:cNvSpPr/>
      </xdr:nvSpPr>
      <xdr:spPr>
        <a:xfrm>
          <a:off x="12763500" y="58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106149</xdr:rowOff>
    </xdr:from>
    <xdr:ext cx="534377" cy="259045"/>
    <xdr:sp macro="" textlink="">
      <xdr:nvSpPr>
        <xdr:cNvPr id="539" name="テキスト ボックス 538"/>
        <xdr:cNvSpPr txBox="1"/>
      </xdr:nvSpPr>
      <xdr:spPr>
        <a:xfrm>
          <a:off x="12547111" y="559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4" name="直線コネクタ 613"/>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5"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6" name="直線コネクタ 615"/>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7"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8" name="直線コネクタ 617"/>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101181</xdr:rowOff>
    </xdr:from>
    <xdr:to>
      <xdr:col>85</xdr:col>
      <xdr:colOff>127000</xdr:colOff>
      <xdr:row>75</xdr:row>
      <xdr:rowOff>161123</xdr:rowOff>
    </xdr:to>
    <xdr:cxnSp macro="">
      <xdr:nvCxnSpPr>
        <xdr:cNvPr id="619" name="直線コネクタ 618"/>
        <xdr:cNvCxnSpPr/>
      </xdr:nvCxnSpPr>
      <xdr:spPr>
        <a:xfrm flipV="1">
          <a:off x="15481300" y="12959931"/>
          <a:ext cx="838200" cy="5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20" name="公債費平均値テキスト"/>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21" name="フローチャート: 判断 620"/>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128482</xdr:rowOff>
    </xdr:from>
    <xdr:to>
      <xdr:col>81</xdr:col>
      <xdr:colOff>50800</xdr:colOff>
      <xdr:row>75</xdr:row>
      <xdr:rowOff>161123</xdr:rowOff>
    </xdr:to>
    <xdr:cxnSp macro="">
      <xdr:nvCxnSpPr>
        <xdr:cNvPr id="622" name="直線コネクタ 621"/>
        <xdr:cNvCxnSpPr/>
      </xdr:nvCxnSpPr>
      <xdr:spPr>
        <a:xfrm>
          <a:off x="14592300" y="12987232"/>
          <a:ext cx="889000" cy="3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3" name="フローチャート: 判断 622"/>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4" name="テキスト ボックス 623"/>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128482</xdr:rowOff>
    </xdr:from>
    <xdr:to>
      <xdr:col>76</xdr:col>
      <xdr:colOff>114300</xdr:colOff>
      <xdr:row>75</xdr:row>
      <xdr:rowOff>168928</xdr:rowOff>
    </xdr:to>
    <xdr:cxnSp macro="">
      <xdr:nvCxnSpPr>
        <xdr:cNvPr id="625" name="直線コネクタ 624"/>
        <xdr:cNvCxnSpPr/>
      </xdr:nvCxnSpPr>
      <xdr:spPr>
        <a:xfrm flipV="1">
          <a:off x="13703300" y="12987232"/>
          <a:ext cx="889000" cy="4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6" name="フローチャート: 判断 625"/>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7" name="テキスト ボックス 626"/>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168928</xdr:rowOff>
    </xdr:from>
    <xdr:to>
      <xdr:col>71</xdr:col>
      <xdr:colOff>177800</xdr:colOff>
      <xdr:row>76</xdr:row>
      <xdr:rowOff>22543</xdr:rowOff>
    </xdr:to>
    <xdr:cxnSp macro="">
      <xdr:nvCxnSpPr>
        <xdr:cNvPr id="628" name="直線コネクタ 627"/>
        <xdr:cNvCxnSpPr/>
      </xdr:nvCxnSpPr>
      <xdr:spPr>
        <a:xfrm flipV="1">
          <a:off x="12814300" y="13027678"/>
          <a:ext cx="889000" cy="2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9" name="フローチャート: 判断 628"/>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30" name="テキスト ボックス 629"/>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31" name="フローチャート: 判断 630"/>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2" name="テキスト ボックス 631"/>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50381</xdr:rowOff>
    </xdr:from>
    <xdr:to>
      <xdr:col>85</xdr:col>
      <xdr:colOff>177800</xdr:colOff>
      <xdr:row>75</xdr:row>
      <xdr:rowOff>151981</xdr:rowOff>
    </xdr:to>
    <xdr:sp macro="" textlink="">
      <xdr:nvSpPr>
        <xdr:cNvPr id="638" name="楕円 637"/>
        <xdr:cNvSpPr/>
      </xdr:nvSpPr>
      <xdr:spPr>
        <a:xfrm>
          <a:off x="16268700" y="129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73258</xdr:rowOff>
    </xdr:from>
    <xdr:ext cx="534377" cy="259045"/>
    <xdr:sp macro="" textlink="">
      <xdr:nvSpPr>
        <xdr:cNvPr id="639" name="公債費該当値テキスト"/>
        <xdr:cNvSpPr txBox="1"/>
      </xdr:nvSpPr>
      <xdr:spPr>
        <a:xfrm>
          <a:off x="16370300" y="127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110323</xdr:rowOff>
    </xdr:from>
    <xdr:to>
      <xdr:col>81</xdr:col>
      <xdr:colOff>101600</xdr:colOff>
      <xdr:row>76</xdr:row>
      <xdr:rowOff>40472</xdr:rowOff>
    </xdr:to>
    <xdr:sp macro="" textlink="">
      <xdr:nvSpPr>
        <xdr:cNvPr id="640" name="楕円 639"/>
        <xdr:cNvSpPr/>
      </xdr:nvSpPr>
      <xdr:spPr>
        <a:xfrm>
          <a:off x="15430500" y="129690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57000</xdr:rowOff>
    </xdr:from>
    <xdr:ext cx="534377" cy="259045"/>
    <xdr:sp macro="" textlink="">
      <xdr:nvSpPr>
        <xdr:cNvPr id="641" name="テキスト ボックス 640"/>
        <xdr:cNvSpPr txBox="1"/>
      </xdr:nvSpPr>
      <xdr:spPr>
        <a:xfrm>
          <a:off x="15214111" y="1274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77682</xdr:rowOff>
    </xdr:from>
    <xdr:to>
      <xdr:col>76</xdr:col>
      <xdr:colOff>165100</xdr:colOff>
      <xdr:row>76</xdr:row>
      <xdr:rowOff>7832</xdr:rowOff>
    </xdr:to>
    <xdr:sp macro="" textlink="">
      <xdr:nvSpPr>
        <xdr:cNvPr id="642" name="楕円 641"/>
        <xdr:cNvSpPr/>
      </xdr:nvSpPr>
      <xdr:spPr>
        <a:xfrm>
          <a:off x="14541500" y="1293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24359</xdr:rowOff>
    </xdr:from>
    <xdr:ext cx="534377" cy="259045"/>
    <xdr:sp macro="" textlink="">
      <xdr:nvSpPr>
        <xdr:cNvPr id="643" name="テキスト ボックス 642"/>
        <xdr:cNvSpPr txBox="1"/>
      </xdr:nvSpPr>
      <xdr:spPr>
        <a:xfrm>
          <a:off x="14325111" y="1271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118128</xdr:rowOff>
    </xdr:from>
    <xdr:to>
      <xdr:col>72</xdr:col>
      <xdr:colOff>38100</xdr:colOff>
      <xdr:row>76</xdr:row>
      <xdr:rowOff>48279</xdr:rowOff>
    </xdr:to>
    <xdr:sp macro="" textlink="">
      <xdr:nvSpPr>
        <xdr:cNvPr id="644" name="楕円 643"/>
        <xdr:cNvSpPr/>
      </xdr:nvSpPr>
      <xdr:spPr>
        <a:xfrm>
          <a:off x="13652500" y="129768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64805</xdr:rowOff>
    </xdr:from>
    <xdr:ext cx="534377" cy="259045"/>
    <xdr:sp macro="" textlink="">
      <xdr:nvSpPr>
        <xdr:cNvPr id="645" name="テキスト ボックス 644"/>
        <xdr:cNvSpPr txBox="1"/>
      </xdr:nvSpPr>
      <xdr:spPr>
        <a:xfrm>
          <a:off x="13436111" y="127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143193</xdr:rowOff>
    </xdr:from>
    <xdr:to>
      <xdr:col>67</xdr:col>
      <xdr:colOff>101600</xdr:colOff>
      <xdr:row>76</xdr:row>
      <xdr:rowOff>73343</xdr:rowOff>
    </xdr:to>
    <xdr:sp macro="" textlink="">
      <xdr:nvSpPr>
        <xdr:cNvPr id="646" name="楕円 645"/>
        <xdr:cNvSpPr/>
      </xdr:nvSpPr>
      <xdr:spPr>
        <a:xfrm>
          <a:off x="12763500" y="130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64470</xdr:rowOff>
    </xdr:from>
    <xdr:ext cx="534377" cy="259045"/>
    <xdr:sp macro="" textlink="">
      <xdr:nvSpPr>
        <xdr:cNvPr id="647" name="テキスト ボックス 646"/>
        <xdr:cNvSpPr txBox="1"/>
      </xdr:nvSpPr>
      <xdr:spPr>
        <a:xfrm>
          <a:off x="12547111" y="1309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1" name="テキスト ボックス 66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46084</xdr:rowOff>
    </xdr:from>
    <xdr:to>
      <xdr:col>85</xdr:col>
      <xdr:colOff>126364</xdr:colOff>
      <xdr:row>98</xdr:row>
      <xdr:rowOff>137725</xdr:rowOff>
    </xdr:to>
    <xdr:cxnSp macro="">
      <xdr:nvCxnSpPr>
        <xdr:cNvPr id="669" name="直線コネクタ 668"/>
        <xdr:cNvCxnSpPr/>
      </xdr:nvCxnSpPr>
      <xdr:spPr>
        <a:xfrm flipV="1">
          <a:off x="16317595" y="16333834"/>
          <a:ext cx="1269" cy="605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141552</xdr:rowOff>
    </xdr:from>
    <xdr:ext cx="378565" cy="259045"/>
    <xdr:sp macro="" textlink="">
      <xdr:nvSpPr>
        <xdr:cNvPr id="670" name="積立金最小値テキスト"/>
        <xdr:cNvSpPr txBox="1"/>
      </xdr:nvSpPr>
      <xdr:spPr>
        <a:xfrm>
          <a:off x="16370300" y="16943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137725</xdr:rowOff>
    </xdr:from>
    <xdr:to>
      <xdr:col>86</xdr:col>
      <xdr:colOff>25400</xdr:colOff>
      <xdr:row>98</xdr:row>
      <xdr:rowOff>137725</xdr:rowOff>
    </xdr:to>
    <xdr:cxnSp macro="">
      <xdr:nvCxnSpPr>
        <xdr:cNvPr id="671" name="直線コネクタ 670"/>
        <xdr:cNvCxnSpPr/>
      </xdr:nvCxnSpPr>
      <xdr:spPr>
        <a:xfrm>
          <a:off x="16230600" y="1693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164211</xdr:rowOff>
    </xdr:from>
    <xdr:ext cx="534377" cy="259045"/>
    <xdr:sp macro="" textlink="">
      <xdr:nvSpPr>
        <xdr:cNvPr id="672" name="積立金最大値テキスト"/>
        <xdr:cNvSpPr txBox="1"/>
      </xdr:nvSpPr>
      <xdr:spPr>
        <a:xfrm>
          <a:off x="16370300" y="161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46084</xdr:rowOff>
    </xdr:from>
    <xdr:to>
      <xdr:col>86</xdr:col>
      <xdr:colOff>25400</xdr:colOff>
      <xdr:row>95</xdr:row>
      <xdr:rowOff>46084</xdr:rowOff>
    </xdr:to>
    <xdr:cxnSp macro="">
      <xdr:nvCxnSpPr>
        <xdr:cNvPr id="673" name="直線コネクタ 672"/>
        <xdr:cNvCxnSpPr/>
      </xdr:nvCxnSpPr>
      <xdr:spPr>
        <a:xfrm>
          <a:off x="16230600" y="1633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126487</xdr:rowOff>
    </xdr:from>
    <xdr:to>
      <xdr:col>85</xdr:col>
      <xdr:colOff>127000</xdr:colOff>
      <xdr:row>97</xdr:row>
      <xdr:rowOff>27694</xdr:rowOff>
    </xdr:to>
    <xdr:cxnSp macro="">
      <xdr:nvCxnSpPr>
        <xdr:cNvPr id="674" name="直線コネクタ 673"/>
        <xdr:cNvCxnSpPr/>
      </xdr:nvCxnSpPr>
      <xdr:spPr>
        <a:xfrm>
          <a:off x="15481300" y="16585687"/>
          <a:ext cx="838200" cy="7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99057</xdr:rowOff>
    </xdr:from>
    <xdr:ext cx="534377" cy="259045"/>
    <xdr:sp macro="" textlink="">
      <xdr:nvSpPr>
        <xdr:cNvPr id="675" name="積立金平均値テキスト"/>
        <xdr:cNvSpPr txBox="1"/>
      </xdr:nvSpPr>
      <xdr:spPr>
        <a:xfrm>
          <a:off x="16370300" y="16729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120630</xdr:rowOff>
    </xdr:from>
    <xdr:to>
      <xdr:col>85</xdr:col>
      <xdr:colOff>177800</xdr:colOff>
      <xdr:row>98</xdr:row>
      <xdr:rowOff>50780</xdr:rowOff>
    </xdr:to>
    <xdr:sp macro="" textlink="">
      <xdr:nvSpPr>
        <xdr:cNvPr id="676" name="フローチャート: 判断 675"/>
        <xdr:cNvSpPr/>
      </xdr:nvSpPr>
      <xdr:spPr>
        <a:xfrm>
          <a:off x="16268700" y="167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148991</xdr:rowOff>
    </xdr:from>
    <xdr:to>
      <xdr:col>81</xdr:col>
      <xdr:colOff>50800</xdr:colOff>
      <xdr:row>96</xdr:row>
      <xdr:rowOff>126487</xdr:rowOff>
    </xdr:to>
    <xdr:cxnSp macro="">
      <xdr:nvCxnSpPr>
        <xdr:cNvPr id="677" name="直線コネクタ 676"/>
        <xdr:cNvCxnSpPr/>
      </xdr:nvCxnSpPr>
      <xdr:spPr>
        <a:xfrm>
          <a:off x="14592300" y="16265291"/>
          <a:ext cx="889000" cy="3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157352</xdr:rowOff>
    </xdr:from>
    <xdr:to>
      <xdr:col>81</xdr:col>
      <xdr:colOff>101600</xdr:colOff>
      <xdr:row>98</xdr:row>
      <xdr:rowOff>87502</xdr:rowOff>
    </xdr:to>
    <xdr:sp macro="" textlink="">
      <xdr:nvSpPr>
        <xdr:cNvPr id="678" name="フローチャート: 判断 677"/>
        <xdr:cNvSpPr/>
      </xdr:nvSpPr>
      <xdr:spPr>
        <a:xfrm>
          <a:off x="15430500" y="1678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78629</xdr:rowOff>
    </xdr:from>
    <xdr:ext cx="534377" cy="259045"/>
    <xdr:sp macro="" textlink="">
      <xdr:nvSpPr>
        <xdr:cNvPr id="679" name="テキスト ボックス 678"/>
        <xdr:cNvSpPr txBox="1"/>
      </xdr:nvSpPr>
      <xdr:spPr>
        <a:xfrm>
          <a:off x="15214111" y="1688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148991</xdr:rowOff>
    </xdr:from>
    <xdr:to>
      <xdr:col>76</xdr:col>
      <xdr:colOff>114300</xdr:colOff>
      <xdr:row>96</xdr:row>
      <xdr:rowOff>152967</xdr:rowOff>
    </xdr:to>
    <xdr:cxnSp macro="">
      <xdr:nvCxnSpPr>
        <xdr:cNvPr id="680" name="直線コネクタ 679"/>
        <xdr:cNvCxnSpPr/>
      </xdr:nvCxnSpPr>
      <xdr:spPr>
        <a:xfrm flipV="1">
          <a:off x="13703300" y="16265291"/>
          <a:ext cx="889000" cy="3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161841</xdr:rowOff>
    </xdr:from>
    <xdr:to>
      <xdr:col>76</xdr:col>
      <xdr:colOff>165100</xdr:colOff>
      <xdr:row>98</xdr:row>
      <xdr:rowOff>91991</xdr:rowOff>
    </xdr:to>
    <xdr:sp macro="" textlink="">
      <xdr:nvSpPr>
        <xdr:cNvPr id="681" name="フローチャート: 判断 680"/>
        <xdr:cNvSpPr/>
      </xdr:nvSpPr>
      <xdr:spPr>
        <a:xfrm>
          <a:off x="14541500" y="167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83118</xdr:rowOff>
    </xdr:from>
    <xdr:ext cx="534377" cy="259045"/>
    <xdr:sp macro="" textlink="">
      <xdr:nvSpPr>
        <xdr:cNvPr id="682" name="テキスト ボックス 681"/>
        <xdr:cNvSpPr txBox="1"/>
      </xdr:nvSpPr>
      <xdr:spPr>
        <a:xfrm>
          <a:off x="14325111" y="168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95388</xdr:rowOff>
    </xdr:from>
    <xdr:to>
      <xdr:col>71</xdr:col>
      <xdr:colOff>177800</xdr:colOff>
      <xdr:row>96</xdr:row>
      <xdr:rowOff>152967</xdr:rowOff>
    </xdr:to>
    <xdr:cxnSp macro="">
      <xdr:nvCxnSpPr>
        <xdr:cNvPr id="683" name="直線コネクタ 682"/>
        <xdr:cNvCxnSpPr/>
      </xdr:nvCxnSpPr>
      <xdr:spPr>
        <a:xfrm>
          <a:off x="12814300" y="15525888"/>
          <a:ext cx="889000" cy="108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169441</xdr:rowOff>
    </xdr:from>
    <xdr:to>
      <xdr:col>72</xdr:col>
      <xdr:colOff>38100</xdr:colOff>
      <xdr:row>98</xdr:row>
      <xdr:rowOff>99591</xdr:rowOff>
    </xdr:to>
    <xdr:sp macro="" textlink="">
      <xdr:nvSpPr>
        <xdr:cNvPr id="684" name="フローチャート: 判断 683"/>
        <xdr:cNvSpPr/>
      </xdr:nvSpPr>
      <xdr:spPr>
        <a:xfrm>
          <a:off x="13652500" y="1680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90718</xdr:rowOff>
    </xdr:from>
    <xdr:ext cx="469744" cy="259045"/>
    <xdr:sp macro="" textlink="">
      <xdr:nvSpPr>
        <xdr:cNvPr id="685" name="テキスト ボックス 684"/>
        <xdr:cNvSpPr txBox="1"/>
      </xdr:nvSpPr>
      <xdr:spPr>
        <a:xfrm>
          <a:off x="13468428" y="168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6156</xdr:rowOff>
    </xdr:from>
    <xdr:to>
      <xdr:col>67</xdr:col>
      <xdr:colOff>101600</xdr:colOff>
      <xdr:row>98</xdr:row>
      <xdr:rowOff>107756</xdr:rowOff>
    </xdr:to>
    <xdr:sp macro="" textlink="">
      <xdr:nvSpPr>
        <xdr:cNvPr id="686" name="フローチャート: 判断 685"/>
        <xdr:cNvSpPr/>
      </xdr:nvSpPr>
      <xdr:spPr>
        <a:xfrm>
          <a:off x="127635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98883</xdr:rowOff>
    </xdr:from>
    <xdr:ext cx="469744" cy="259045"/>
    <xdr:sp macro="" textlink="">
      <xdr:nvSpPr>
        <xdr:cNvPr id="687" name="テキスト ボックス 686"/>
        <xdr:cNvSpPr txBox="1"/>
      </xdr:nvSpPr>
      <xdr:spPr>
        <a:xfrm>
          <a:off x="12579428" y="1690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148344</xdr:rowOff>
    </xdr:from>
    <xdr:to>
      <xdr:col>85</xdr:col>
      <xdr:colOff>177800</xdr:colOff>
      <xdr:row>97</xdr:row>
      <xdr:rowOff>78494</xdr:rowOff>
    </xdr:to>
    <xdr:sp macro="" textlink="">
      <xdr:nvSpPr>
        <xdr:cNvPr id="693" name="楕円 692"/>
        <xdr:cNvSpPr/>
      </xdr:nvSpPr>
      <xdr:spPr>
        <a:xfrm>
          <a:off x="16268700" y="166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171221</xdr:rowOff>
    </xdr:from>
    <xdr:ext cx="534377" cy="259045"/>
    <xdr:sp macro="" textlink="">
      <xdr:nvSpPr>
        <xdr:cNvPr id="694" name="積立金該当値テキスト"/>
        <xdr:cNvSpPr txBox="1"/>
      </xdr:nvSpPr>
      <xdr:spPr>
        <a:xfrm>
          <a:off x="16370300" y="1645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75687</xdr:rowOff>
    </xdr:from>
    <xdr:to>
      <xdr:col>81</xdr:col>
      <xdr:colOff>101600</xdr:colOff>
      <xdr:row>97</xdr:row>
      <xdr:rowOff>5837</xdr:rowOff>
    </xdr:to>
    <xdr:sp macro="" textlink="">
      <xdr:nvSpPr>
        <xdr:cNvPr id="695" name="楕円 694"/>
        <xdr:cNvSpPr/>
      </xdr:nvSpPr>
      <xdr:spPr>
        <a:xfrm>
          <a:off x="15430500" y="1653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22364</xdr:rowOff>
    </xdr:from>
    <xdr:ext cx="534377" cy="259045"/>
    <xdr:sp macro="" textlink="">
      <xdr:nvSpPr>
        <xdr:cNvPr id="696" name="テキスト ボックス 695"/>
        <xdr:cNvSpPr txBox="1"/>
      </xdr:nvSpPr>
      <xdr:spPr>
        <a:xfrm>
          <a:off x="15214111" y="163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98191</xdr:rowOff>
    </xdr:from>
    <xdr:to>
      <xdr:col>76</xdr:col>
      <xdr:colOff>165100</xdr:colOff>
      <xdr:row>95</xdr:row>
      <xdr:rowOff>28341</xdr:rowOff>
    </xdr:to>
    <xdr:sp macro="" textlink="">
      <xdr:nvSpPr>
        <xdr:cNvPr id="697" name="楕円 696"/>
        <xdr:cNvSpPr/>
      </xdr:nvSpPr>
      <xdr:spPr>
        <a:xfrm>
          <a:off x="14541500" y="162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44868</xdr:rowOff>
    </xdr:from>
    <xdr:ext cx="534377" cy="259045"/>
    <xdr:sp macro="" textlink="">
      <xdr:nvSpPr>
        <xdr:cNvPr id="698" name="テキスト ボックス 697"/>
        <xdr:cNvSpPr txBox="1"/>
      </xdr:nvSpPr>
      <xdr:spPr>
        <a:xfrm>
          <a:off x="14325111" y="1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102167</xdr:rowOff>
    </xdr:from>
    <xdr:to>
      <xdr:col>72</xdr:col>
      <xdr:colOff>38100</xdr:colOff>
      <xdr:row>97</xdr:row>
      <xdr:rowOff>32317</xdr:rowOff>
    </xdr:to>
    <xdr:sp macro="" textlink="">
      <xdr:nvSpPr>
        <xdr:cNvPr id="699" name="楕円 698"/>
        <xdr:cNvSpPr/>
      </xdr:nvSpPr>
      <xdr:spPr>
        <a:xfrm>
          <a:off x="13652500" y="1656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48844</xdr:rowOff>
    </xdr:from>
    <xdr:ext cx="534377" cy="259045"/>
    <xdr:sp macro="" textlink="">
      <xdr:nvSpPr>
        <xdr:cNvPr id="700" name="テキスト ボックス 699"/>
        <xdr:cNvSpPr txBox="1"/>
      </xdr:nvSpPr>
      <xdr:spPr>
        <a:xfrm>
          <a:off x="13436111" y="1633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44588</xdr:rowOff>
    </xdr:from>
    <xdr:to>
      <xdr:col>67</xdr:col>
      <xdr:colOff>101600</xdr:colOff>
      <xdr:row>90</xdr:row>
      <xdr:rowOff>146188</xdr:rowOff>
    </xdr:to>
    <xdr:sp macro="" textlink="">
      <xdr:nvSpPr>
        <xdr:cNvPr id="701" name="楕円 700"/>
        <xdr:cNvSpPr/>
      </xdr:nvSpPr>
      <xdr:spPr>
        <a:xfrm>
          <a:off x="12763500" y="154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162715</xdr:rowOff>
    </xdr:from>
    <xdr:ext cx="599010" cy="259045"/>
    <xdr:sp macro="" textlink="">
      <xdr:nvSpPr>
        <xdr:cNvPr id="702" name="テキスト ボックス 701"/>
        <xdr:cNvSpPr txBox="1"/>
      </xdr:nvSpPr>
      <xdr:spPr>
        <a:xfrm>
          <a:off x="12514795" y="152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132733</xdr:rowOff>
    </xdr:from>
    <xdr:to>
      <xdr:col>116</xdr:col>
      <xdr:colOff>62864</xdr:colOff>
      <xdr:row>39</xdr:row>
      <xdr:rowOff>98878</xdr:rowOff>
    </xdr:to>
    <xdr:cxnSp macro="">
      <xdr:nvCxnSpPr>
        <xdr:cNvPr id="728" name="直線コネクタ 727"/>
        <xdr:cNvCxnSpPr/>
      </xdr:nvCxnSpPr>
      <xdr:spPr>
        <a:xfrm flipV="1">
          <a:off x="22159595" y="5790583"/>
          <a:ext cx="1269" cy="99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79410</xdr:rowOff>
    </xdr:from>
    <xdr:ext cx="469744" cy="259045"/>
    <xdr:sp macro="" textlink="">
      <xdr:nvSpPr>
        <xdr:cNvPr id="731" name="投資及び出資金最大値テキスト"/>
        <xdr:cNvSpPr txBox="1"/>
      </xdr:nvSpPr>
      <xdr:spPr>
        <a:xfrm>
          <a:off x="22212300" y="556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132733</xdr:rowOff>
    </xdr:from>
    <xdr:to>
      <xdr:col>116</xdr:col>
      <xdr:colOff>152400</xdr:colOff>
      <xdr:row>33</xdr:row>
      <xdr:rowOff>132733</xdr:rowOff>
    </xdr:to>
    <xdr:cxnSp macro="">
      <xdr:nvCxnSpPr>
        <xdr:cNvPr id="732" name="直線コネクタ 731"/>
        <xdr:cNvCxnSpPr/>
      </xdr:nvCxnSpPr>
      <xdr:spPr>
        <a:xfrm>
          <a:off x="22072600" y="579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106607</xdr:rowOff>
    </xdr:from>
    <xdr:to>
      <xdr:col>116</xdr:col>
      <xdr:colOff>63500</xdr:colOff>
      <xdr:row>38</xdr:row>
      <xdr:rowOff>79284</xdr:rowOff>
    </xdr:to>
    <xdr:cxnSp macro="">
      <xdr:nvCxnSpPr>
        <xdr:cNvPr id="733" name="直線コネクタ 732"/>
        <xdr:cNvCxnSpPr/>
      </xdr:nvCxnSpPr>
      <xdr:spPr>
        <a:xfrm>
          <a:off x="21323300" y="5935907"/>
          <a:ext cx="838200" cy="65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60904</xdr:rowOff>
    </xdr:from>
    <xdr:ext cx="469744" cy="259045"/>
    <xdr:sp macro="" textlink="">
      <xdr:nvSpPr>
        <xdr:cNvPr id="734" name="投資及び出資金平均値テキスト"/>
        <xdr:cNvSpPr txBox="1"/>
      </xdr:nvSpPr>
      <xdr:spPr>
        <a:xfrm>
          <a:off x="22212300" y="6576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82477</xdr:rowOff>
    </xdr:from>
    <xdr:to>
      <xdr:col>116</xdr:col>
      <xdr:colOff>114300</xdr:colOff>
      <xdr:row>39</xdr:row>
      <xdr:rowOff>12627</xdr:rowOff>
    </xdr:to>
    <xdr:sp macro="" textlink="">
      <xdr:nvSpPr>
        <xdr:cNvPr id="735" name="フローチャート: 判断 734"/>
        <xdr:cNvSpPr/>
      </xdr:nvSpPr>
      <xdr:spPr>
        <a:xfrm>
          <a:off x="22110700" y="659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21590</xdr:rowOff>
    </xdr:from>
    <xdr:to>
      <xdr:col>111</xdr:col>
      <xdr:colOff>177800</xdr:colOff>
      <xdr:row>34</xdr:row>
      <xdr:rowOff>106607</xdr:rowOff>
    </xdr:to>
    <xdr:cxnSp macro="">
      <xdr:nvCxnSpPr>
        <xdr:cNvPr id="736" name="直線コネクタ 735"/>
        <xdr:cNvCxnSpPr/>
      </xdr:nvCxnSpPr>
      <xdr:spPr>
        <a:xfrm>
          <a:off x="20434300" y="5336540"/>
          <a:ext cx="889000" cy="59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116549</xdr:rowOff>
    </xdr:from>
    <xdr:to>
      <xdr:col>112</xdr:col>
      <xdr:colOff>38100</xdr:colOff>
      <xdr:row>39</xdr:row>
      <xdr:rowOff>46699</xdr:rowOff>
    </xdr:to>
    <xdr:sp macro="" textlink="">
      <xdr:nvSpPr>
        <xdr:cNvPr id="737" name="フローチャート: 判断 736"/>
        <xdr:cNvSpPr/>
      </xdr:nvSpPr>
      <xdr:spPr>
        <a:xfrm>
          <a:off x="21272500" y="663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37826</xdr:rowOff>
    </xdr:from>
    <xdr:ext cx="378565" cy="259045"/>
    <xdr:sp macro="" textlink="">
      <xdr:nvSpPr>
        <xdr:cNvPr id="738" name="テキスト ボックス 737"/>
        <xdr:cNvSpPr txBox="1"/>
      </xdr:nvSpPr>
      <xdr:spPr>
        <a:xfrm>
          <a:off x="21134017" y="6724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117275</xdr:rowOff>
    </xdr:from>
    <xdr:to>
      <xdr:col>107</xdr:col>
      <xdr:colOff>50800</xdr:colOff>
      <xdr:row>31</xdr:row>
      <xdr:rowOff>21590</xdr:rowOff>
    </xdr:to>
    <xdr:cxnSp macro="">
      <xdr:nvCxnSpPr>
        <xdr:cNvPr id="739" name="直線コネクタ 738"/>
        <xdr:cNvCxnSpPr/>
      </xdr:nvCxnSpPr>
      <xdr:spPr>
        <a:xfrm>
          <a:off x="19545300" y="5260775"/>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118727</xdr:rowOff>
    </xdr:from>
    <xdr:to>
      <xdr:col>107</xdr:col>
      <xdr:colOff>101600</xdr:colOff>
      <xdr:row>39</xdr:row>
      <xdr:rowOff>48877</xdr:rowOff>
    </xdr:to>
    <xdr:sp macro="" textlink="">
      <xdr:nvSpPr>
        <xdr:cNvPr id="740" name="フローチャート: 判断 739"/>
        <xdr:cNvSpPr/>
      </xdr:nvSpPr>
      <xdr:spPr>
        <a:xfrm>
          <a:off x="203835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40004</xdr:rowOff>
    </xdr:from>
    <xdr:ext cx="378565" cy="259045"/>
    <xdr:sp macro="" textlink="">
      <xdr:nvSpPr>
        <xdr:cNvPr id="741" name="テキスト ボックス 740"/>
        <xdr:cNvSpPr txBox="1"/>
      </xdr:nvSpPr>
      <xdr:spPr>
        <a:xfrm>
          <a:off x="20245017" y="672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117275</xdr:rowOff>
    </xdr:from>
    <xdr:to>
      <xdr:col>102</xdr:col>
      <xdr:colOff>114300</xdr:colOff>
      <xdr:row>30</xdr:row>
      <xdr:rowOff>127726</xdr:rowOff>
    </xdr:to>
    <xdr:cxnSp macro="">
      <xdr:nvCxnSpPr>
        <xdr:cNvPr id="742" name="直線コネクタ 741"/>
        <xdr:cNvCxnSpPr/>
      </xdr:nvCxnSpPr>
      <xdr:spPr>
        <a:xfrm flipV="1">
          <a:off x="18656300" y="5260775"/>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122428</xdr:rowOff>
    </xdr:from>
    <xdr:to>
      <xdr:col>102</xdr:col>
      <xdr:colOff>165100</xdr:colOff>
      <xdr:row>39</xdr:row>
      <xdr:rowOff>52578</xdr:rowOff>
    </xdr:to>
    <xdr:sp macro="" textlink="">
      <xdr:nvSpPr>
        <xdr:cNvPr id="743" name="フローチャート: 判断 742"/>
        <xdr:cNvSpPr/>
      </xdr:nvSpPr>
      <xdr:spPr>
        <a:xfrm>
          <a:off x="19494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43705</xdr:rowOff>
    </xdr:from>
    <xdr:ext cx="378565" cy="259045"/>
    <xdr:sp macro="" textlink="">
      <xdr:nvSpPr>
        <xdr:cNvPr id="744" name="テキスト ボックス 743"/>
        <xdr:cNvSpPr txBox="1"/>
      </xdr:nvSpPr>
      <xdr:spPr>
        <a:xfrm>
          <a:off x="19356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136689</xdr:rowOff>
    </xdr:from>
    <xdr:to>
      <xdr:col>98</xdr:col>
      <xdr:colOff>38100</xdr:colOff>
      <xdr:row>39</xdr:row>
      <xdr:rowOff>66839</xdr:rowOff>
    </xdr:to>
    <xdr:sp macro="" textlink="">
      <xdr:nvSpPr>
        <xdr:cNvPr id="745" name="フローチャート: 判断 744"/>
        <xdr:cNvSpPr/>
      </xdr:nvSpPr>
      <xdr:spPr>
        <a:xfrm>
          <a:off x="18605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57966</xdr:rowOff>
    </xdr:from>
    <xdr:ext cx="378565" cy="259045"/>
    <xdr:sp macro="" textlink="">
      <xdr:nvSpPr>
        <xdr:cNvPr id="746" name="テキスト ボックス 745"/>
        <xdr:cNvSpPr txBox="1"/>
      </xdr:nvSpPr>
      <xdr:spPr>
        <a:xfrm>
          <a:off x="18467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28484</xdr:rowOff>
    </xdr:from>
    <xdr:to>
      <xdr:col>116</xdr:col>
      <xdr:colOff>114300</xdr:colOff>
      <xdr:row>38</xdr:row>
      <xdr:rowOff>130084</xdr:rowOff>
    </xdr:to>
    <xdr:sp macro="" textlink="">
      <xdr:nvSpPr>
        <xdr:cNvPr id="752" name="楕円 751"/>
        <xdr:cNvSpPr/>
      </xdr:nvSpPr>
      <xdr:spPr>
        <a:xfrm>
          <a:off x="221107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51361</xdr:rowOff>
    </xdr:from>
    <xdr:ext cx="469744" cy="259045"/>
    <xdr:sp macro="" textlink="">
      <xdr:nvSpPr>
        <xdr:cNvPr id="753" name="投資及び出資金該当値テキスト"/>
        <xdr:cNvSpPr txBox="1"/>
      </xdr:nvSpPr>
      <xdr:spPr>
        <a:xfrm>
          <a:off x="22212300" y="639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55807</xdr:rowOff>
    </xdr:from>
    <xdr:to>
      <xdr:col>112</xdr:col>
      <xdr:colOff>38100</xdr:colOff>
      <xdr:row>34</xdr:row>
      <xdr:rowOff>157407</xdr:rowOff>
    </xdr:to>
    <xdr:sp macro="" textlink="">
      <xdr:nvSpPr>
        <xdr:cNvPr id="754" name="楕円 753"/>
        <xdr:cNvSpPr/>
      </xdr:nvSpPr>
      <xdr:spPr>
        <a:xfrm>
          <a:off x="21272500" y="588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2484</xdr:rowOff>
    </xdr:from>
    <xdr:ext cx="469744" cy="259045"/>
    <xdr:sp macro="" textlink="">
      <xdr:nvSpPr>
        <xdr:cNvPr id="755" name="テキスト ボックス 754"/>
        <xdr:cNvSpPr txBox="1"/>
      </xdr:nvSpPr>
      <xdr:spPr>
        <a:xfrm>
          <a:off x="21088428" y="566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142240</xdr:rowOff>
    </xdr:from>
    <xdr:to>
      <xdr:col>107</xdr:col>
      <xdr:colOff>101600</xdr:colOff>
      <xdr:row>31</xdr:row>
      <xdr:rowOff>72390</xdr:rowOff>
    </xdr:to>
    <xdr:sp macro="" textlink="">
      <xdr:nvSpPr>
        <xdr:cNvPr id="756" name="楕円 755"/>
        <xdr:cNvSpPr/>
      </xdr:nvSpPr>
      <xdr:spPr>
        <a:xfrm>
          <a:off x="20383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88917</xdr:rowOff>
    </xdr:from>
    <xdr:ext cx="534377" cy="259045"/>
    <xdr:sp macro="" textlink="">
      <xdr:nvSpPr>
        <xdr:cNvPr id="757" name="テキスト ボックス 756"/>
        <xdr:cNvSpPr txBox="1"/>
      </xdr:nvSpPr>
      <xdr:spPr>
        <a:xfrm>
          <a:off x="20167111" y="506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66475</xdr:rowOff>
    </xdr:from>
    <xdr:to>
      <xdr:col>102</xdr:col>
      <xdr:colOff>165100</xdr:colOff>
      <xdr:row>30</xdr:row>
      <xdr:rowOff>168075</xdr:rowOff>
    </xdr:to>
    <xdr:sp macro="" textlink="">
      <xdr:nvSpPr>
        <xdr:cNvPr id="758" name="楕円 757"/>
        <xdr:cNvSpPr/>
      </xdr:nvSpPr>
      <xdr:spPr>
        <a:xfrm>
          <a:off x="19494500" y="52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13152</xdr:rowOff>
    </xdr:from>
    <xdr:ext cx="534377" cy="259045"/>
    <xdr:sp macro="" textlink="">
      <xdr:nvSpPr>
        <xdr:cNvPr id="759" name="テキスト ボックス 758"/>
        <xdr:cNvSpPr txBox="1"/>
      </xdr:nvSpPr>
      <xdr:spPr>
        <a:xfrm>
          <a:off x="19278111" y="49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76926</xdr:rowOff>
    </xdr:from>
    <xdr:to>
      <xdr:col>98</xdr:col>
      <xdr:colOff>38100</xdr:colOff>
      <xdr:row>31</xdr:row>
      <xdr:rowOff>7076</xdr:rowOff>
    </xdr:to>
    <xdr:sp macro="" textlink="">
      <xdr:nvSpPr>
        <xdr:cNvPr id="760" name="楕円 759"/>
        <xdr:cNvSpPr/>
      </xdr:nvSpPr>
      <xdr:spPr>
        <a:xfrm>
          <a:off x="18605500" y="52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23603</xdr:rowOff>
    </xdr:from>
    <xdr:ext cx="534377" cy="259045"/>
    <xdr:sp macro="" textlink="">
      <xdr:nvSpPr>
        <xdr:cNvPr id="761" name="テキスト ボックス 760"/>
        <xdr:cNvSpPr txBox="1"/>
      </xdr:nvSpPr>
      <xdr:spPr>
        <a:xfrm>
          <a:off x="18389111" y="499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65100</xdr:rowOff>
    </xdr:from>
    <xdr:to>
      <xdr:col>116</xdr:col>
      <xdr:colOff>63500</xdr:colOff>
      <xdr:row>58</xdr:row>
      <xdr:rowOff>67614</xdr:rowOff>
    </xdr:to>
    <xdr:cxnSp macro="">
      <xdr:nvCxnSpPr>
        <xdr:cNvPr id="790" name="直線コネクタ 789"/>
        <xdr:cNvCxnSpPr/>
      </xdr:nvCxnSpPr>
      <xdr:spPr>
        <a:xfrm>
          <a:off x="21323300" y="10009200"/>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37876</xdr:rowOff>
    </xdr:from>
    <xdr:ext cx="469744" cy="259045"/>
    <xdr:sp macro="" textlink="">
      <xdr:nvSpPr>
        <xdr:cNvPr id="791" name="貸付金平均値テキスト"/>
        <xdr:cNvSpPr txBox="1"/>
      </xdr:nvSpPr>
      <xdr:spPr>
        <a:xfrm>
          <a:off x="22212300" y="9981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61823</xdr:rowOff>
    </xdr:from>
    <xdr:to>
      <xdr:col>111</xdr:col>
      <xdr:colOff>177800</xdr:colOff>
      <xdr:row>58</xdr:row>
      <xdr:rowOff>65100</xdr:rowOff>
    </xdr:to>
    <xdr:cxnSp macro="">
      <xdr:nvCxnSpPr>
        <xdr:cNvPr id="793" name="直線コネクタ 792"/>
        <xdr:cNvCxnSpPr/>
      </xdr:nvCxnSpPr>
      <xdr:spPr>
        <a:xfrm>
          <a:off x="20434300" y="10005923"/>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165168</xdr:rowOff>
    </xdr:from>
    <xdr:ext cx="469744" cy="259045"/>
    <xdr:sp macro="" textlink="">
      <xdr:nvSpPr>
        <xdr:cNvPr id="795" name="テキスト ボックス 794"/>
        <xdr:cNvSpPr txBox="1"/>
      </xdr:nvSpPr>
      <xdr:spPr>
        <a:xfrm>
          <a:off x="21088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51232</xdr:rowOff>
    </xdr:from>
    <xdr:to>
      <xdr:col>107</xdr:col>
      <xdr:colOff>50800</xdr:colOff>
      <xdr:row>58</xdr:row>
      <xdr:rowOff>61823</xdr:rowOff>
    </xdr:to>
    <xdr:cxnSp macro="">
      <xdr:nvCxnSpPr>
        <xdr:cNvPr id="796" name="直線コネクタ 795"/>
        <xdr:cNvCxnSpPr/>
      </xdr:nvCxnSpPr>
      <xdr:spPr>
        <a:xfrm>
          <a:off x="19545300" y="9995332"/>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164978</xdr:rowOff>
    </xdr:from>
    <xdr:ext cx="469744" cy="259045"/>
    <xdr:sp macro="" textlink="">
      <xdr:nvSpPr>
        <xdr:cNvPr id="798" name="テキスト ボックス 797"/>
        <xdr:cNvSpPr txBox="1"/>
      </xdr:nvSpPr>
      <xdr:spPr>
        <a:xfrm>
          <a:off x="20199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51232</xdr:rowOff>
    </xdr:from>
    <xdr:to>
      <xdr:col>102</xdr:col>
      <xdr:colOff>114300</xdr:colOff>
      <xdr:row>58</xdr:row>
      <xdr:rowOff>55842</xdr:rowOff>
    </xdr:to>
    <xdr:cxnSp macro="">
      <xdr:nvCxnSpPr>
        <xdr:cNvPr id="799" name="直線コネクタ 798"/>
        <xdr:cNvCxnSpPr/>
      </xdr:nvCxnSpPr>
      <xdr:spPr>
        <a:xfrm flipV="1">
          <a:off x="18656300" y="9995332"/>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1" name="テキスト ボックス 800"/>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3" name="テキスト ボックス 802"/>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16814</xdr:rowOff>
    </xdr:from>
    <xdr:to>
      <xdr:col>116</xdr:col>
      <xdr:colOff>114300</xdr:colOff>
      <xdr:row>58</xdr:row>
      <xdr:rowOff>118414</xdr:rowOff>
    </xdr:to>
    <xdr:sp macro="" textlink="">
      <xdr:nvSpPr>
        <xdr:cNvPr id="809" name="楕円 808"/>
        <xdr:cNvSpPr/>
      </xdr:nvSpPr>
      <xdr:spPr>
        <a:xfrm>
          <a:off x="22110700" y="996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39691</xdr:rowOff>
    </xdr:from>
    <xdr:ext cx="469744" cy="259045"/>
    <xdr:sp macro="" textlink="">
      <xdr:nvSpPr>
        <xdr:cNvPr id="810" name="貸付金該当値テキスト"/>
        <xdr:cNvSpPr txBox="1"/>
      </xdr:nvSpPr>
      <xdr:spPr>
        <a:xfrm>
          <a:off x="22212300" y="981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14300</xdr:rowOff>
    </xdr:from>
    <xdr:to>
      <xdr:col>112</xdr:col>
      <xdr:colOff>38100</xdr:colOff>
      <xdr:row>58</xdr:row>
      <xdr:rowOff>115900</xdr:rowOff>
    </xdr:to>
    <xdr:sp macro="" textlink="">
      <xdr:nvSpPr>
        <xdr:cNvPr id="811" name="楕円 810"/>
        <xdr:cNvSpPr/>
      </xdr:nvSpPr>
      <xdr:spPr>
        <a:xfrm>
          <a:off x="21272500" y="99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132427</xdr:rowOff>
    </xdr:from>
    <xdr:ext cx="469744" cy="259045"/>
    <xdr:sp macro="" textlink="">
      <xdr:nvSpPr>
        <xdr:cNvPr id="812" name="テキスト ボックス 811"/>
        <xdr:cNvSpPr txBox="1"/>
      </xdr:nvSpPr>
      <xdr:spPr>
        <a:xfrm>
          <a:off x="21088428" y="97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11023</xdr:rowOff>
    </xdr:from>
    <xdr:to>
      <xdr:col>107</xdr:col>
      <xdr:colOff>101600</xdr:colOff>
      <xdr:row>58</xdr:row>
      <xdr:rowOff>112623</xdr:rowOff>
    </xdr:to>
    <xdr:sp macro="" textlink="">
      <xdr:nvSpPr>
        <xdr:cNvPr id="813" name="楕円 812"/>
        <xdr:cNvSpPr/>
      </xdr:nvSpPr>
      <xdr:spPr>
        <a:xfrm>
          <a:off x="20383500" y="99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129150</xdr:rowOff>
    </xdr:from>
    <xdr:ext cx="469744" cy="259045"/>
    <xdr:sp macro="" textlink="">
      <xdr:nvSpPr>
        <xdr:cNvPr id="814" name="テキスト ボックス 813"/>
        <xdr:cNvSpPr txBox="1"/>
      </xdr:nvSpPr>
      <xdr:spPr>
        <a:xfrm>
          <a:off x="20199428" y="973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432</xdr:rowOff>
    </xdr:from>
    <xdr:to>
      <xdr:col>102</xdr:col>
      <xdr:colOff>165100</xdr:colOff>
      <xdr:row>58</xdr:row>
      <xdr:rowOff>102032</xdr:rowOff>
    </xdr:to>
    <xdr:sp macro="" textlink="">
      <xdr:nvSpPr>
        <xdr:cNvPr id="815" name="楕円 814"/>
        <xdr:cNvSpPr/>
      </xdr:nvSpPr>
      <xdr:spPr>
        <a:xfrm>
          <a:off x="19494500" y="99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118559</xdr:rowOff>
    </xdr:from>
    <xdr:ext cx="469744" cy="259045"/>
    <xdr:sp macro="" textlink="">
      <xdr:nvSpPr>
        <xdr:cNvPr id="816" name="テキスト ボックス 815"/>
        <xdr:cNvSpPr txBox="1"/>
      </xdr:nvSpPr>
      <xdr:spPr>
        <a:xfrm>
          <a:off x="19310428" y="971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5042</xdr:rowOff>
    </xdr:from>
    <xdr:to>
      <xdr:col>98</xdr:col>
      <xdr:colOff>38100</xdr:colOff>
      <xdr:row>58</xdr:row>
      <xdr:rowOff>106642</xdr:rowOff>
    </xdr:to>
    <xdr:sp macro="" textlink="">
      <xdr:nvSpPr>
        <xdr:cNvPr id="817" name="楕円 816"/>
        <xdr:cNvSpPr/>
      </xdr:nvSpPr>
      <xdr:spPr>
        <a:xfrm>
          <a:off x="18605500" y="99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123169</xdr:rowOff>
    </xdr:from>
    <xdr:ext cx="469744" cy="259045"/>
    <xdr:sp macro="" textlink="">
      <xdr:nvSpPr>
        <xdr:cNvPr id="818" name="テキスト ボックス 817"/>
        <xdr:cNvSpPr txBox="1"/>
      </xdr:nvSpPr>
      <xdr:spPr>
        <a:xfrm>
          <a:off x="18421428" y="972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151816</xdr:rowOff>
    </xdr:from>
    <xdr:to>
      <xdr:col>116</xdr:col>
      <xdr:colOff>63500</xdr:colOff>
      <xdr:row>78</xdr:row>
      <xdr:rowOff>77978</xdr:rowOff>
    </xdr:to>
    <xdr:cxnSp macro="">
      <xdr:nvCxnSpPr>
        <xdr:cNvPr id="848" name="直線コネクタ 847"/>
        <xdr:cNvCxnSpPr/>
      </xdr:nvCxnSpPr>
      <xdr:spPr>
        <a:xfrm flipV="1">
          <a:off x="21323300" y="13353466"/>
          <a:ext cx="838200" cy="9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75997</xdr:rowOff>
    </xdr:from>
    <xdr:to>
      <xdr:col>111</xdr:col>
      <xdr:colOff>177800</xdr:colOff>
      <xdr:row>78</xdr:row>
      <xdr:rowOff>77978</xdr:rowOff>
    </xdr:to>
    <xdr:cxnSp macro="">
      <xdr:nvCxnSpPr>
        <xdr:cNvPr id="851" name="直線コネクタ 850"/>
        <xdr:cNvCxnSpPr/>
      </xdr:nvCxnSpPr>
      <xdr:spPr>
        <a:xfrm>
          <a:off x="20434300" y="13449097"/>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75997</xdr:rowOff>
    </xdr:from>
    <xdr:to>
      <xdr:col>107</xdr:col>
      <xdr:colOff>50800</xdr:colOff>
      <xdr:row>78</xdr:row>
      <xdr:rowOff>109144</xdr:rowOff>
    </xdr:to>
    <xdr:cxnSp macro="">
      <xdr:nvCxnSpPr>
        <xdr:cNvPr id="854" name="直線コネクタ 853"/>
        <xdr:cNvCxnSpPr/>
      </xdr:nvCxnSpPr>
      <xdr:spPr>
        <a:xfrm flipV="1">
          <a:off x="19545300" y="13449097"/>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109144</xdr:rowOff>
    </xdr:from>
    <xdr:to>
      <xdr:col>102</xdr:col>
      <xdr:colOff>114300</xdr:colOff>
      <xdr:row>78</xdr:row>
      <xdr:rowOff>115582</xdr:rowOff>
    </xdr:to>
    <xdr:cxnSp macro="">
      <xdr:nvCxnSpPr>
        <xdr:cNvPr id="857" name="直線コネクタ 856"/>
        <xdr:cNvCxnSpPr/>
      </xdr:nvCxnSpPr>
      <xdr:spPr>
        <a:xfrm flipV="1">
          <a:off x="18656300" y="13482244"/>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101016</xdr:rowOff>
    </xdr:from>
    <xdr:to>
      <xdr:col>116</xdr:col>
      <xdr:colOff>114300</xdr:colOff>
      <xdr:row>78</xdr:row>
      <xdr:rowOff>31166</xdr:rowOff>
    </xdr:to>
    <xdr:sp macro="" textlink="">
      <xdr:nvSpPr>
        <xdr:cNvPr id="867" name="楕円 866"/>
        <xdr:cNvSpPr/>
      </xdr:nvSpPr>
      <xdr:spPr>
        <a:xfrm>
          <a:off x="22110700" y="133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79443</xdr:rowOff>
    </xdr:from>
    <xdr:ext cx="534377" cy="259045"/>
    <xdr:sp macro="" textlink="">
      <xdr:nvSpPr>
        <xdr:cNvPr id="868" name="繰出金該当値テキスト"/>
        <xdr:cNvSpPr txBox="1"/>
      </xdr:nvSpPr>
      <xdr:spPr>
        <a:xfrm>
          <a:off x="22212300" y="1328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27178</xdr:rowOff>
    </xdr:from>
    <xdr:to>
      <xdr:col>112</xdr:col>
      <xdr:colOff>38100</xdr:colOff>
      <xdr:row>78</xdr:row>
      <xdr:rowOff>128778</xdr:rowOff>
    </xdr:to>
    <xdr:sp macro="" textlink="">
      <xdr:nvSpPr>
        <xdr:cNvPr id="869" name="楕円 868"/>
        <xdr:cNvSpPr/>
      </xdr:nvSpPr>
      <xdr:spPr>
        <a:xfrm>
          <a:off x="21272500" y="134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119905</xdr:rowOff>
    </xdr:from>
    <xdr:ext cx="534377" cy="259045"/>
    <xdr:sp macro="" textlink="">
      <xdr:nvSpPr>
        <xdr:cNvPr id="870" name="テキスト ボックス 869"/>
        <xdr:cNvSpPr txBox="1"/>
      </xdr:nvSpPr>
      <xdr:spPr>
        <a:xfrm>
          <a:off x="21056111" y="1349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25197</xdr:rowOff>
    </xdr:from>
    <xdr:to>
      <xdr:col>107</xdr:col>
      <xdr:colOff>101600</xdr:colOff>
      <xdr:row>78</xdr:row>
      <xdr:rowOff>126797</xdr:rowOff>
    </xdr:to>
    <xdr:sp macro="" textlink="">
      <xdr:nvSpPr>
        <xdr:cNvPr id="871" name="楕円 870"/>
        <xdr:cNvSpPr/>
      </xdr:nvSpPr>
      <xdr:spPr>
        <a:xfrm>
          <a:off x="20383500" y="133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117924</xdr:rowOff>
    </xdr:from>
    <xdr:ext cx="534377" cy="259045"/>
    <xdr:sp macro="" textlink="">
      <xdr:nvSpPr>
        <xdr:cNvPr id="872" name="テキスト ボックス 871"/>
        <xdr:cNvSpPr txBox="1"/>
      </xdr:nvSpPr>
      <xdr:spPr>
        <a:xfrm>
          <a:off x="20167111" y="1349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58344</xdr:rowOff>
    </xdr:from>
    <xdr:to>
      <xdr:col>102</xdr:col>
      <xdr:colOff>165100</xdr:colOff>
      <xdr:row>78</xdr:row>
      <xdr:rowOff>159944</xdr:rowOff>
    </xdr:to>
    <xdr:sp macro="" textlink="">
      <xdr:nvSpPr>
        <xdr:cNvPr id="873" name="楕円 872"/>
        <xdr:cNvSpPr/>
      </xdr:nvSpPr>
      <xdr:spPr>
        <a:xfrm>
          <a:off x="19494500" y="134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151071</xdr:rowOff>
    </xdr:from>
    <xdr:ext cx="534377" cy="259045"/>
    <xdr:sp macro="" textlink="">
      <xdr:nvSpPr>
        <xdr:cNvPr id="874" name="テキスト ボックス 873"/>
        <xdr:cNvSpPr txBox="1"/>
      </xdr:nvSpPr>
      <xdr:spPr>
        <a:xfrm>
          <a:off x="19278111" y="1352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64782</xdr:rowOff>
    </xdr:from>
    <xdr:to>
      <xdr:col>98</xdr:col>
      <xdr:colOff>38100</xdr:colOff>
      <xdr:row>78</xdr:row>
      <xdr:rowOff>166382</xdr:rowOff>
    </xdr:to>
    <xdr:sp macro="" textlink="">
      <xdr:nvSpPr>
        <xdr:cNvPr id="875" name="楕円 874"/>
        <xdr:cNvSpPr/>
      </xdr:nvSpPr>
      <xdr:spPr>
        <a:xfrm>
          <a:off x="18605500" y="134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157509</xdr:rowOff>
    </xdr:from>
    <xdr:ext cx="534377" cy="259045"/>
    <xdr:sp macro="" textlink="">
      <xdr:nvSpPr>
        <xdr:cNvPr id="876" name="テキスト ボックス 875"/>
        <xdr:cNvSpPr txBox="1"/>
      </xdr:nvSpPr>
      <xdr:spPr>
        <a:xfrm>
          <a:off x="18389111" y="1353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645,027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円／人となり、昨年度の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564,180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円／人と比較して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80,847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その理由としては、閖上地区の被災市街地復興土地区画整理事業や、第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次防御ライン整備事業等の復興関係のハード事業が概ね完了したことに伴い普通建設事業費が一人当たり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100,252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円／人となり、昨年度の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171,725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円／人と比較して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71,473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円減少した一方で、新型コロナウイルス感染症対策として行った特別定額給付金給付事業や、中小企業等支援対策事業などにより、補助費等が一人当たり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176,499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円／人となり、昨年度の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46,134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円／人から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130,365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円大幅増となったものである。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79,655
79,229
98.18
54,500,624
51,379,598
1,481,918
16,240,059
29,220,859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20371</xdr:rowOff>
    </xdr:from>
    <xdr:to>
      <xdr:col>24</xdr:col>
      <xdr:colOff>63500</xdr:colOff>
      <xdr:row>36</xdr:row>
      <xdr:rowOff>109982</xdr:rowOff>
    </xdr:to>
    <xdr:cxnSp macro="">
      <xdr:nvCxnSpPr>
        <xdr:cNvPr id="59" name="直線コネクタ 58"/>
        <xdr:cNvCxnSpPr/>
      </xdr:nvCxnSpPr>
      <xdr:spPr>
        <a:xfrm flipV="1">
          <a:off x="3797300" y="6192571"/>
          <a:ext cx="8382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48717</xdr:rowOff>
    </xdr:from>
    <xdr:to>
      <xdr:col>19</xdr:col>
      <xdr:colOff>177800</xdr:colOff>
      <xdr:row>36</xdr:row>
      <xdr:rowOff>109982</xdr:rowOff>
    </xdr:to>
    <xdr:cxnSp macro="">
      <xdr:nvCxnSpPr>
        <xdr:cNvPr id="62" name="直線コネクタ 61"/>
        <xdr:cNvCxnSpPr/>
      </xdr:nvCxnSpPr>
      <xdr:spPr>
        <a:xfrm>
          <a:off x="2908300" y="6220917"/>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34087</xdr:rowOff>
    </xdr:from>
    <xdr:to>
      <xdr:col>15</xdr:col>
      <xdr:colOff>50800</xdr:colOff>
      <xdr:row>36</xdr:row>
      <xdr:rowOff>48717</xdr:rowOff>
    </xdr:to>
    <xdr:cxnSp macro="">
      <xdr:nvCxnSpPr>
        <xdr:cNvPr id="65" name="直線コネクタ 64"/>
        <xdr:cNvCxnSpPr/>
      </xdr:nvCxnSpPr>
      <xdr:spPr>
        <a:xfrm>
          <a:off x="2019300" y="6206287"/>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109982</xdr:rowOff>
    </xdr:from>
    <xdr:to>
      <xdr:col>10</xdr:col>
      <xdr:colOff>114300</xdr:colOff>
      <xdr:row>36</xdr:row>
      <xdr:rowOff>34087</xdr:rowOff>
    </xdr:to>
    <xdr:cxnSp macro="">
      <xdr:nvCxnSpPr>
        <xdr:cNvPr id="68" name="直線コネクタ 67"/>
        <xdr:cNvCxnSpPr/>
      </xdr:nvCxnSpPr>
      <xdr:spPr>
        <a:xfrm>
          <a:off x="1130300" y="6110732"/>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141021</xdr:rowOff>
    </xdr:from>
    <xdr:to>
      <xdr:col>24</xdr:col>
      <xdr:colOff>114300</xdr:colOff>
      <xdr:row>36</xdr:row>
      <xdr:rowOff>71171</xdr:rowOff>
    </xdr:to>
    <xdr:sp macro="" textlink="">
      <xdr:nvSpPr>
        <xdr:cNvPr id="78" name="楕円 77"/>
        <xdr:cNvSpPr/>
      </xdr:nvSpPr>
      <xdr:spPr>
        <a:xfrm>
          <a:off x="45847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119448</xdr:rowOff>
    </xdr:from>
    <xdr:ext cx="469744" cy="259045"/>
    <xdr:sp macro="" textlink="">
      <xdr:nvSpPr>
        <xdr:cNvPr id="79" name="議会費該当値テキスト"/>
        <xdr:cNvSpPr txBox="1"/>
      </xdr:nvSpPr>
      <xdr:spPr>
        <a:xfrm>
          <a:off x="4686300" y="612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59182</xdr:rowOff>
    </xdr:from>
    <xdr:to>
      <xdr:col>20</xdr:col>
      <xdr:colOff>38100</xdr:colOff>
      <xdr:row>36</xdr:row>
      <xdr:rowOff>160782</xdr:rowOff>
    </xdr:to>
    <xdr:sp macro="" textlink="">
      <xdr:nvSpPr>
        <xdr:cNvPr id="80" name="楕円 79"/>
        <xdr:cNvSpPr/>
      </xdr:nvSpPr>
      <xdr:spPr>
        <a:xfrm>
          <a:off x="3746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151909</xdr:rowOff>
    </xdr:from>
    <xdr:ext cx="469744" cy="259045"/>
    <xdr:sp macro="" textlink="">
      <xdr:nvSpPr>
        <xdr:cNvPr id="81" name="テキスト ボックス 80"/>
        <xdr:cNvSpPr txBox="1"/>
      </xdr:nvSpPr>
      <xdr:spPr>
        <a:xfrm>
          <a:off x="3562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169367</xdr:rowOff>
    </xdr:from>
    <xdr:to>
      <xdr:col>15</xdr:col>
      <xdr:colOff>101600</xdr:colOff>
      <xdr:row>36</xdr:row>
      <xdr:rowOff>99517</xdr:rowOff>
    </xdr:to>
    <xdr:sp macro="" textlink="">
      <xdr:nvSpPr>
        <xdr:cNvPr id="82" name="楕円 81"/>
        <xdr:cNvSpPr/>
      </xdr:nvSpPr>
      <xdr:spPr>
        <a:xfrm>
          <a:off x="2857500" y="61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90644</xdr:rowOff>
    </xdr:from>
    <xdr:ext cx="469744" cy="259045"/>
    <xdr:sp macro="" textlink="">
      <xdr:nvSpPr>
        <xdr:cNvPr id="83" name="テキスト ボックス 82"/>
        <xdr:cNvSpPr txBox="1"/>
      </xdr:nvSpPr>
      <xdr:spPr>
        <a:xfrm>
          <a:off x="2673428" y="62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154737</xdr:rowOff>
    </xdr:from>
    <xdr:to>
      <xdr:col>10</xdr:col>
      <xdr:colOff>165100</xdr:colOff>
      <xdr:row>36</xdr:row>
      <xdr:rowOff>84887</xdr:rowOff>
    </xdr:to>
    <xdr:sp macro="" textlink="">
      <xdr:nvSpPr>
        <xdr:cNvPr id="84" name="楕円 83"/>
        <xdr:cNvSpPr/>
      </xdr:nvSpPr>
      <xdr:spPr>
        <a:xfrm>
          <a:off x="1968500" y="61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76014</xdr:rowOff>
    </xdr:from>
    <xdr:ext cx="469744" cy="259045"/>
    <xdr:sp macro="" textlink="">
      <xdr:nvSpPr>
        <xdr:cNvPr id="85" name="テキスト ボックス 84"/>
        <xdr:cNvSpPr txBox="1"/>
      </xdr:nvSpPr>
      <xdr:spPr>
        <a:xfrm>
          <a:off x="1784428" y="62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59182</xdr:rowOff>
    </xdr:from>
    <xdr:to>
      <xdr:col>6</xdr:col>
      <xdr:colOff>38100</xdr:colOff>
      <xdr:row>35</xdr:row>
      <xdr:rowOff>160782</xdr:rowOff>
    </xdr:to>
    <xdr:sp macro="" textlink="">
      <xdr:nvSpPr>
        <xdr:cNvPr id="86" name="楕円 85"/>
        <xdr:cNvSpPr/>
      </xdr:nvSpPr>
      <xdr:spPr>
        <a:xfrm>
          <a:off x="1079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151909</xdr:rowOff>
    </xdr:from>
    <xdr:ext cx="469744" cy="259045"/>
    <xdr:sp macro="" textlink="">
      <xdr:nvSpPr>
        <xdr:cNvPr id="87" name="テキスト ボックス 86"/>
        <xdr:cNvSpPr txBox="1"/>
      </xdr:nvSpPr>
      <xdr:spPr>
        <a:xfrm>
          <a:off x="895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145941</xdr:rowOff>
    </xdr:from>
    <xdr:to>
      <xdr:col>24</xdr:col>
      <xdr:colOff>63500</xdr:colOff>
      <xdr:row>58</xdr:row>
      <xdr:rowOff>96372</xdr:rowOff>
    </xdr:to>
    <xdr:cxnSp macro="">
      <xdr:nvCxnSpPr>
        <xdr:cNvPr id="117" name="直線コネクタ 116"/>
        <xdr:cNvCxnSpPr/>
      </xdr:nvCxnSpPr>
      <xdr:spPr>
        <a:xfrm flipV="1">
          <a:off x="3797300" y="9232791"/>
          <a:ext cx="838200" cy="80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130046</xdr:rowOff>
    </xdr:from>
    <xdr:to>
      <xdr:col>19</xdr:col>
      <xdr:colOff>177800</xdr:colOff>
      <xdr:row>58</xdr:row>
      <xdr:rowOff>96372</xdr:rowOff>
    </xdr:to>
    <xdr:cxnSp macro="">
      <xdr:nvCxnSpPr>
        <xdr:cNvPr id="120" name="直線コネクタ 119"/>
        <xdr:cNvCxnSpPr/>
      </xdr:nvCxnSpPr>
      <xdr:spPr>
        <a:xfrm>
          <a:off x="2908300" y="9731246"/>
          <a:ext cx="889000" cy="30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130046</xdr:rowOff>
    </xdr:from>
    <xdr:to>
      <xdr:col>15</xdr:col>
      <xdr:colOff>50800</xdr:colOff>
      <xdr:row>58</xdr:row>
      <xdr:rowOff>74153</xdr:rowOff>
    </xdr:to>
    <xdr:cxnSp macro="">
      <xdr:nvCxnSpPr>
        <xdr:cNvPr id="123" name="直線コネクタ 122"/>
        <xdr:cNvCxnSpPr/>
      </xdr:nvCxnSpPr>
      <xdr:spPr>
        <a:xfrm flipV="1">
          <a:off x="2019300" y="9731246"/>
          <a:ext cx="889000" cy="2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100084</xdr:rowOff>
    </xdr:from>
    <xdr:to>
      <xdr:col>10</xdr:col>
      <xdr:colOff>114300</xdr:colOff>
      <xdr:row>58</xdr:row>
      <xdr:rowOff>74153</xdr:rowOff>
    </xdr:to>
    <xdr:cxnSp macro="">
      <xdr:nvCxnSpPr>
        <xdr:cNvPr id="126" name="直線コネクタ 125"/>
        <xdr:cNvCxnSpPr/>
      </xdr:nvCxnSpPr>
      <xdr:spPr>
        <a:xfrm>
          <a:off x="1130300" y="9015484"/>
          <a:ext cx="889000" cy="100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95141</xdr:rowOff>
    </xdr:from>
    <xdr:to>
      <xdr:col>24</xdr:col>
      <xdr:colOff>114300</xdr:colOff>
      <xdr:row>54</xdr:row>
      <xdr:rowOff>25291</xdr:rowOff>
    </xdr:to>
    <xdr:sp macro="" textlink="">
      <xdr:nvSpPr>
        <xdr:cNvPr id="136" name="楕円 135"/>
        <xdr:cNvSpPr/>
      </xdr:nvSpPr>
      <xdr:spPr>
        <a:xfrm>
          <a:off x="4584700" y="918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118018</xdr:rowOff>
    </xdr:from>
    <xdr:ext cx="599010" cy="259045"/>
    <xdr:sp macro="" textlink="">
      <xdr:nvSpPr>
        <xdr:cNvPr id="137" name="総務費該当値テキスト"/>
        <xdr:cNvSpPr txBox="1"/>
      </xdr:nvSpPr>
      <xdr:spPr>
        <a:xfrm>
          <a:off x="4686300" y="903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45572</xdr:rowOff>
    </xdr:from>
    <xdr:to>
      <xdr:col>20</xdr:col>
      <xdr:colOff>38100</xdr:colOff>
      <xdr:row>58</xdr:row>
      <xdr:rowOff>147172</xdr:rowOff>
    </xdr:to>
    <xdr:sp macro="" textlink="">
      <xdr:nvSpPr>
        <xdr:cNvPr id="138" name="楕円 137"/>
        <xdr:cNvSpPr/>
      </xdr:nvSpPr>
      <xdr:spPr>
        <a:xfrm>
          <a:off x="3746500" y="99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163699</xdr:rowOff>
    </xdr:from>
    <xdr:ext cx="534377" cy="259045"/>
    <xdr:sp macro="" textlink="">
      <xdr:nvSpPr>
        <xdr:cNvPr id="139" name="テキスト ボックス 138"/>
        <xdr:cNvSpPr txBox="1"/>
      </xdr:nvSpPr>
      <xdr:spPr>
        <a:xfrm>
          <a:off x="3530111" y="976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79246</xdr:rowOff>
    </xdr:from>
    <xdr:to>
      <xdr:col>15</xdr:col>
      <xdr:colOff>101600</xdr:colOff>
      <xdr:row>57</xdr:row>
      <xdr:rowOff>9396</xdr:rowOff>
    </xdr:to>
    <xdr:sp macro="" textlink="">
      <xdr:nvSpPr>
        <xdr:cNvPr id="140" name="楕円 139"/>
        <xdr:cNvSpPr/>
      </xdr:nvSpPr>
      <xdr:spPr>
        <a:xfrm>
          <a:off x="2857500" y="96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25923</xdr:rowOff>
    </xdr:from>
    <xdr:ext cx="599010" cy="259045"/>
    <xdr:sp macro="" textlink="">
      <xdr:nvSpPr>
        <xdr:cNvPr id="141" name="テキスト ボックス 140"/>
        <xdr:cNvSpPr txBox="1"/>
      </xdr:nvSpPr>
      <xdr:spPr>
        <a:xfrm>
          <a:off x="2608795" y="945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23353</xdr:rowOff>
    </xdr:from>
    <xdr:to>
      <xdr:col>10</xdr:col>
      <xdr:colOff>165100</xdr:colOff>
      <xdr:row>58</xdr:row>
      <xdr:rowOff>124953</xdr:rowOff>
    </xdr:to>
    <xdr:sp macro="" textlink="">
      <xdr:nvSpPr>
        <xdr:cNvPr id="142" name="楕円 141"/>
        <xdr:cNvSpPr/>
      </xdr:nvSpPr>
      <xdr:spPr>
        <a:xfrm>
          <a:off x="1968500" y="996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141480</xdr:rowOff>
    </xdr:from>
    <xdr:ext cx="534377" cy="259045"/>
    <xdr:sp macro="" textlink="">
      <xdr:nvSpPr>
        <xdr:cNvPr id="143" name="テキスト ボックス 142"/>
        <xdr:cNvSpPr txBox="1"/>
      </xdr:nvSpPr>
      <xdr:spPr>
        <a:xfrm>
          <a:off x="1752111" y="974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49284</xdr:rowOff>
    </xdr:from>
    <xdr:to>
      <xdr:col>6</xdr:col>
      <xdr:colOff>38100</xdr:colOff>
      <xdr:row>52</xdr:row>
      <xdr:rowOff>150884</xdr:rowOff>
    </xdr:to>
    <xdr:sp macro="" textlink="">
      <xdr:nvSpPr>
        <xdr:cNvPr id="144" name="楕円 143"/>
        <xdr:cNvSpPr/>
      </xdr:nvSpPr>
      <xdr:spPr>
        <a:xfrm>
          <a:off x="1079500" y="896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167411</xdr:rowOff>
    </xdr:from>
    <xdr:ext cx="599010" cy="259045"/>
    <xdr:sp macro="" textlink="">
      <xdr:nvSpPr>
        <xdr:cNvPr id="145" name="テキスト ボックス 144"/>
        <xdr:cNvSpPr txBox="1"/>
      </xdr:nvSpPr>
      <xdr:spPr>
        <a:xfrm>
          <a:off x="830795" y="873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129837</xdr:rowOff>
    </xdr:from>
    <xdr:to>
      <xdr:col>24</xdr:col>
      <xdr:colOff>63500</xdr:colOff>
      <xdr:row>77</xdr:row>
      <xdr:rowOff>8048</xdr:rowOff>
    </xdr:to>
    <xdr:cxnSp macro="">
      <xdr:nvCxnSpPr>
        <xdr:cNvPr id="177" name="直線コネクタ 176"/>
        <xdr:cNvCxnSpPr/>
      </xdr:nvCxnSpPr>
      <xdr:spPr>
        <a:xfrm flipV="1">
          <a:off x="3797300" y="13160037"/>
          <a:ext cx="838200" cy="4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8048</xdr:rowOff>
    </xdr:from>
    <xdr:to>
      <xdr:col>19</xdr:col>
      <xdr:colOff>177800</xdr:colOff>
      <xdr:row>77</xdr:row>
      <xdr:rowOff>31779</xdr:rowOff>
    </xdr:to>
    <xdr:cxnSp macro="">
      <xdr:nvCxnSpPr>
        <xdr:cNvPr id="180" name="直線コネクタ 179"/>
        <xdr:cNvCxnSpPr/>
      </xdr:nvCxnSpPr>
      <xdr:spPr>
        <a:xfrm flipV="1">
          <a:off x="2908300" y="13209698"/>
          <a:ext cx="889000" cy="2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31779</xdr:rowOff>
    </xdr:from>
    <xdr:to>
      <xdr:col>15</xdr:col>
      <xdr:colOff>50800</xdr:colOff>
      <xdr:row>77</xdr:row>
      <xdr:rowOff>132516</xdr:rowOff>
    </xdr:to>
    <xdr:cxnSp macro="">
      <xdr:nvCxnSpPr>
        <xdr:cNvPr id="183" name="直線コネクタ 182"/>
        <xdr:cNvCxnSpPr/>
      </xdr:nvCxnSpPr>
      <xdr:spPr>
        <a:xfrm flipV="1">
          <a:off x="2019300" y="13233429"/>
          <a:ext cx="889000" cy="10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132516</xdr:rowOff>
    </xdr:from>
    <xdr:to>
      <xdr:col>10</xdr:col>
      <xdr:colOff>114300</xdr:colOff>
      <xdr:row>77</xdr:row>
      <xdr:rowOff>159610</xdr:rowOff>
    </xdr:to>
    <xdr:cxnSp macro="">
      <xdr:nvCxnSpPr>
        <xdr:cNvPr id="186" name="直線コネクタ 185"/>
        <xdr:cNvCxnSpPr/>
      </xdr:nvCxnSpPr>
      <xdr:spPr>
        <a:xfrm flipV="1">
          <a:off x="1130300" y="13334166"/>
          <a:ext cx="889000" cy="2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79037</xdr:rowOff>
    </xdr:from>
    <xdr:to>
      <xdr:col>24</xdr:col>
      <xdr:colOff>114300</xdr:colOff>
      <xdr:row>77</xdr:row>
      <xdr:rowOff>9187</xdr:rowOff>
    </xdr:to>
    <xdr:sp macro="" textlink="">
      <xdr:nvSpPr>
        <xdr:cNvPr id="196" name="楕円 195"/>
        <xdr:cNvSpPr/>
      </xdr:nvSpPr>
      <xdr:spPr>
        <a:xfrm>
          <a:off x="4584700" y="131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57464</xdr:rowOff>
    </xdr:from>
    <xdr:ext cx="599010" cy="259045"/>
    <xdr:sp macro="" textlink="">
      <xdr:nvSpPr>
        <xdr:cNvPr id="197" name="民生費該当値テキスト"/>
        <xdr:cNvSpPr txBox="1"/>
      </xdr:nvSpPr>
      <xdr:spPr>
        <a:xfrm>
          <a:off x="4686300" y="1308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128698</xdr:rowOff>
    </xdr:from>
    <xdr:to>
      <xdr:col>20</xdr:col>
      <xdr:colOff>38100</xdr:colOff>
      <xdr:row>77</xdr:row>
      <xdr:rowOff>58848</xdr:rowOff>
    </xdr:to>
    <xdr:sp macro="" textlink="">
      <xdr:nvSpPr>
        <xdr:cNvPr id="198" name="楕円 197"/>
        <xdr:cNvSpPr/>
      </xdr:nvSpPr>
      <xdr:spPr>
        <a:xfrm>
          <a:off x="3746500" y="1315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49975</xdr:rowOff>
    </xdr:from>
    <xdr:ext cx="599010" cy="259045"/>
    <xdr:sp macro="" textlink="">
      <xdr:nvSpPr>
        <xdr:cNvPr id="199" name="テキスト ボックス 198"/>
        <xdr:cNvSpPr txBox="1"/>
      </xdr:nvSpPr>
      <xdr:spPr>
        <a:xfrm>
          <a:off x="3497795" y="1325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152429</xdr:rowOff>
    </xdr:from>
    <xdr:to>
      <xdr:col>15</xdr:col>
      <xdr:colOff>101600</xdr:colOff>
      <xdr:row>77</xdr:row>
      <xdr:rowOff>82579</xdr:rowOff>
    </xdr:to>
    <xdr:sp macro="" textlink="">
      <xdr:nvSpPr>
        <xdr:cNvPr id="200" name="楕円 199"/>
        <xdr:cNvSpPr/>
      </xdr:nvSpPr>
      <xdr:spPr>
        <a:xfrm>
          <a:off x="2857500" y="1318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73706</xdr:rowOff>
    </xdr:from>
    <xdr:ext cx="599010" cy="259045"/>
    <xdr:sp macro="" textlink="">
      <xdr:nvSpPr>
        <xdr:cNvPr id="201" name="テキスト ボックス 200"/>
        <xdr:cNvSpPr txBox="1"/>
      </xdr:nvSpPr>
      <xdr:spPr>
        <a:xfrm>
          <a:off x="2608795" y="1327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81716</xdr:rowOff>
    </xdr:from>
    <xdr:to>
      <xdr:col>10</xdr:col>
      <xdr:colOff>165100</xdr:colOff>
      <xdr:row>78</xdr:row>
      <xdr:rowOff>11866</xdr:rowOff>
    </xdr:to>
    <xdr:sp macro="" textlink="">
      <xdr:nvSpPr>
        <xdr:cNvPr id="202" name="楕円 201"/>
        <xdr:cNvSpPr/>
      </xdr:nvSpPr>
      <xdr:spPr>
        <a:xfrm>
          <a:off x="1968500" y="132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2993</xdr:rowOff>
    </xdr:from>
    <xdr:ext cx="599010" cy="259045"/>
    <xdr:sp macro="" textlink="">
      <xdr:nvSpPr>
        <xdr:cNvPr id="203" name="テキスト ボックス 202"/>
        <xdr:cNvSpPr txBox="1"/>
      </xdr:nvSpPr>
      <xdr:spPr>
        <a:xfrm>
          <a:off x="1719795" y="1337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108810</xdr:rowOff>
    </xdr:from>
    <xdr:to>
      <xdr:col>6</xdr:col>
      <xdr:colOff>38100</xdr:colOff>
      <xdr:row>78</xdr:row>
      <xdr:rowOff>38960</xdr:rowOff>
    </xdr:to>
    <xdr:sp macro="" textlink="">
      <xdr:nvSpPr>
        <xdr:cNvPr id="204" name="楕円 203"/>
        <xdr:cNvSpPr/>
      </xdr:nvSpPr>
      <xdr:spPr>
        <a:xfrm>
          <a:off x="1079500" y="1331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30087</xdr:rowOff>
    </xdr:from>
    <xdr:ext cx="599010" cy="259045"/>
    <xdr:sp macro="" textlink="">
      <xdr:nvSpPr>
        <xdr:cNvPr id="205" name="テキスト ボックス 204"/>
        <xdr:cNvSpPr txBox="1"/>
      </xdr:nvSpPr>
      <xdr:spPr>
        <a:xfrm>
          <a:off x="830795" y="1340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114212</xdr:rowOff>
    </xdr:from>
    <xdr:to>
      <xdr:col>24</xdr:col>
      <xdr:colOff>63500</xdr:colOff>
      <xdr:row>97</xdr:row>
      <xdr:rowOff>45262</xdr:rowOff>
    </xdr:to>
    <xdr:cxnSp macro="">
      <xdr:nvCxnSpPr>
        <xdr:cNvPr id="234" name="直線コネクタ 233"/>
        <xdr:cNvCxnSpPr/>
      </xdr:nvCxnSpPr>
      <xdr:spPr>
        <a:xfrm flipV="1">
          <a:off x="3797300" y="16573412"/>
          <a:ext cx="838200" cy="10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45262</xdr:rowOff>
    </xdr:from>
    <xdr:to>
      <xdr:col>19</xdr:col>
      <xdr:colOff>177800</xdr:colOff>
      <xdr:row>97</xdr:row>
      <xdr:rowOff>79160</xdr:rowOff>
    </xdr:to>
    <xdr:cxnSp macro="">
      <xdr:nvCxnSpPr>
        <xdr:cNvPr id="237" name="直線コネクタ 236"/>
        <xdr:cNvCxnSpPr/>
      </xdr:nvCxnSpPr>
      <xdr:spPr>
        <a:xfrm flipV="1">
          <a:off x="2908300" y="16675912"/>
          <a:ext cx="8890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79160</xdr:rowOff>
    </xdr:from>
    <xdr:to>
      <xdr:col>15</xdr:col>
      <xdr:colOff>50800</xdr:colOff>
      <xdr:row>97</xdr:row>
      <xdr:rowOff>81953</xdr:rowOff>
    </xdr:to>
    <xdr:cxnSp macro="">
      <xdr:nvCxnSpPr>
        <xdr:cNvPr id="240" name="直線コネクタ 239"/>
        <xdr:cNvCxnSpPr/>
      </xdr:nvCxnSpPr>
      <xdr:spPr>
        <a:xfrm flipV="1">
          <a:off x="2019300" y="16709810"/>
          <a:ext cx="889000" cy="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81953</xdr:rowOff>
    </xdr:from>
    <xdr:to>
      <xdr:col>10</xdr:col>
      <xdr:colOff>114300</xdr:colOff>
      <xdr:row>97</xdr:row>
      <xdr:rowOff>101143</xdr:rowOff>
    </xdr:to>
    <xdr:cxnSp macro="">
      <xdr:nvCxnSpPr>
        <xdr:cNvPr id="243" name="直線コネクタ 242"/>
        <xdr:cNvCxnSpPr/>
      </xdr:nvCxnSpPr>
      <xdr:spPr>
        <a:xfrm flipV="1">
          <a:off x="1130300" y="16712603"/>
          <a:ext cx="889000" cy="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63412</xdr:rowOff>
    </xdr:from>
    <xdr:to>
      <xdr:col>24</xdr:col>
      <xdr:colOff>114300</xdr:colOff>
      <xdr:row>96</xdr:row>
      <xdr:rowOff>165012</xdr:rowOff>
    </xdr:to>
    <xdr:sp macro="" textlink="">
      <xdr:nvSpPr>
        <xdr:cNvPr id="253" name="楕円 252"/>
        <xdr:cNvSpPr/>
      </xdr:nvSpPr>
      <xdr:spPr>
        <a:xfrm>
          <a:off x="4584700" y="165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41839</xdr:rowOff>
    </xdr:from>
    <xdr:ext cx="534377" cy="259045"/>
    <xdr:sp macro="" textlink="">
      <xdr:nvSpPr>
        <xdr:cNvPr id="254" name="衛生費該当値テキスト"/>
        <xdr:cNvSpPr txBox="1"/>
      </xdr:nvSpPr>
      <xdr:spPr>
        <a:xfrm>
          <a:off x="4686300" y="165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165912</xdr:rowOff>
    </xdr:from>
    <xdr:to>
      <xdr:col>20</xdr:col>
      <xdr:colOff>38100</xdr:colOff>
      <xdr:row>97</xdr:row>
      <xdr:rowOff>96062</xdr:rowOff>
    </xdr:to>
    <xdr:sp macro="" textlink="">
      <xdr:nvSpPr>
        <xdr:cNvPr id="255" name="楕円 254"/>
        <xdr:cNvSpPr/>
      </xdr:nvSpPr>
      <xdr:spPr>
        <a:xfrm>
          <a:off x="3746500" y="1662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87189</xdr:rowOff>
    </xdr:from>
    <xdr:ext cx="534377" cy="259045"/>
    <xdr:sp macro="" textlink="">
      <xdr:nvSpPr>
        <xdr:cNvPr id="256" name="テキスト ボックス 255"/>
        <xdr:cNvSpPr txBox="1"/>
      </xdr:nvSpPr>
      <xdr:spPr>
        <a:xfrm>
          <a:off x="3530111" y="1671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28360</xdr:rowOff>
    </xdr:from>
    <xdr:to>
      <xdr:col>15</xdr:col>
      <xdr:colOff>101600</xdr:colOff>
      <xdr:row>97</xdr:row>
      <xdr:rowOff>129960</xdr:rowOff>
    </xdr:to>
    <xdr:sp macro="" textlink="">
      <xdr:nvSpPr>
        <xdr:cNvPr id="257" name="楕円 256"/>
        <xdr:cNvSpPr/>
      </xdr:nvSpPr>
      <xdr:spPr>
        <a:xfrm>
          <a:off x="2857500" y="166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121087</xdr:rowOff>
    </xdr:from>
    <xdr:ext cx="534377" cy="259045"/>
    <xdr:sp macro="" textlink="">
      <xdr:nvSpPr>
        <xdr:cNvPr id="258" name="テキスト ボックス 257"/>
        <xdr:cNvSpPr txBox="1"/>
      </xdr:nvSpPr>
      <xdr:spPr>
        <a:xfrm>
          <a:off x="2641111" y="167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31153</xdr:rowOff>
    </xdr:from>
    <xdr:to>
      <xdr:col>10</xdr:col>
      <xdr:colOff>165100</xdr:colOff>
      <xdr:row>97</xdr:row>
      <xdr:rowOff>132753</xdr:rowOff>
    </xdr:to>
    <xdr:sp macro="" textlink="">
      <xdr:nvSpPr>
        <xdr:cNvPr id="259" name="楕円 258"/>
        <xdr:cNvSpPr/>
      </xdr:nvSpPr>
      <xdr:spPr>
        <a:xfrm>
          <a:off x="1968500" y="166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123880</xdr:rowOff>
    </xdr:from>
    <xdr:ext cx="534377" cy="259045"/>
    <xdr:sp macro="" textlink="">
      <xdr:nvSpPr>
        <xdr:cNvPr id="260" name="テキスト ボックス 259"/>
        <xdr:cNvSpPr txBox="1"/>
      </xdr:nvSpPr>
      <xdr:spPr>
        <a:xfrm>
          <a:off x="1752111" y="1675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50343</xdr:rowOff>
    </xdr:from>
    <xdr:to>
      <xdr:col>6</xdr:col>
      <xdr:colOff>38100</xdr:colOff>
      <xdr:row>97</xdr:row>
      <xdr:rowOff>151943</xdr:rowOff>
    </xdr:to>
    <xdr:sp macro="" textlink="">
      <xdr:nvSpPr>
        <xdr:cNvPr id="261" name="楕円 260"/>
        <xdr:cNvSpPr/>
      </xdr:nvSpPr>
      <xdr:spPr>
        <a:xfrm>
          <a:off x="1079500" y="1668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143070</xdr:rowOff>
    </xdr:from>
    <xdr:ext cx="534377" cy="259045"/>
    <xdr:sp macro="" textlink="">
      <xdr:nvSpPr>
        <xdr:cNvPr id="262" name="テキスト ボックス 261"/>
        <xdr:cNvSpPr txBox="1"/>
      </xdr:nvSpPr>
      <xdr:spPr>
        <a:xfrm>
          <a:off x="863111" y="1677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84074</xdr:rowOff>
    </xdr:from>
    <xdr:to>
      <xdr:col>55</xdr:col>
      <xdr:colOff>0</xdr:colOff>
      <xdr:row>38</xdr:row>
      <xdr:rowOff>90932</xdr:rowOff>
    </xdr:to>
    <xdr:cxnSp macro="">
      <xdr:nvCxnSpPr>
        <xdr:cNvPr id="291" name="直線コネクタ 290"/>
        <xdr:cNvCxnSpPr/>
      </xdr:nvCxnSpPr>
      <xdr:spPr>
        <a:xfrm>
          <a:off x="9639300" y="659917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84074</xdr:rowOff>
    </xdr:from>
    <xdr:to>
      <xdr:col>50</xdr:col>
      <xdr:colOff>114300</xdr:colOff>
      <xdr:row>38</xdr:row>
      <xdr:rowOff>108458</xdr:rowOff>
    </xdr:to>
    <xdr:cxnSp macro="">
      <xdr:nvCxnSpPr>
        <xdr:cNvPr id="294" name="直線コネクタ 293"/>
        <xdr:cNvCxnSpPr/>
      </xdr:nvCxnSpPr>
      <xdr:spPr>
        <a:xfrm flipV="1">
          <a:off x="8750300" y="659917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108458</xdr:rowOff>
    </xdr:from>
    <xdr:to>
      <xdr:col>45</xdr:col>
      <xdr:colOff>177800</xdr:colOff>
      <xdr:row>38</xdr:row>
      <xdr:rowOff>109601</xdr:rowOff>
    </xdr:to>
    <xdr:cxnSp macro="">
      <xdr:nvCxnSpPr>
        <xdr:cNvPr id="297" name="直線コネクタ 296"/>
        <xdr:cNvCxnSpPr/>
      </xdr:nvCxnSpPr>
      <xdr:spPr>
        <a:xfrm flipV="1">
          <a:off x="7861300" y="662355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58547</xdr:rowOff>
    </xdr:from>
    <xdr:to>
      <xdr:col>41</xdr:col>
      <xdr:colOff>50800</xdr:colOff>
      <xdr:row>38</xdr:row>
      <xdr:rowOff>109601</xdr:rowOff>
    </xdr:to>
    <xdr:cxnSp macro="">
      <xdr:nvCxnSpPr>
        <xdr:cNvPr id="300" name="直線コネクタ 299"/>
        <xdr:cNvCxnSpPr/>
      </xdr:nvCxnSpPr>
      <xdr:spPr>
        <a:xfrm>
          <a:off x="6972300" y="6402197"/>
          <a:ext cx="88900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165244</xdr:rowOff>
    </xdr:from>
    <xdr:ext cx="378565" cy="259045"/>
    <xdr:sp macro="" textlink="">
      <xdr:nvSpPr>
        <xdr:cNvPr id="304" name="テキスト ボックス 303"/>
        <xdr:cNvSpPr txBox="1"/>
      </xdr:nvSpPr>
      <xdr:spPr>
        <a:xfrm>
          <a:off x="6783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40132</xdr:rowOff>
    </xdr:from>
    <xdr:to>
      <xdr:col>55</xdr:col>
      <xdr:colOff>50800</xdr:colOff>
      <xdr:row>38</xdr:row>
      <xdr:rowOff>141732</xdr:rowOff>
    </xdr:to>
    <xdr:sp macro="" textlink="">
      <xdr:nvSpPr>
        <xdr:cNvPr id="310" name="楕円 309"/>
        <xdr:cNvSpPr/>
      </xdr:nvSpPr>
      <xdr:spPr>
        <a:xfrm>
          <a:off x="104267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126509</xdr:rowOff>
    </xdr:from>
    <xdr:ext cx="378565" cy="259045"/>
    <xdr:sp macro="" textlink="">
      <xdr:nvSpPr>
        <xdr:cNvPr id="311" name="労働費該当値テキスト"/>
        <xdr:cNvSpPr txBox="1"/>
      </xdr:nvSpPr>
      <xdr:spPr>
        <a:xfrm>
          <a:off x="10528300" y="6470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33274</xdr:rowOff>
    </xdr:from>
    <xdr:to>
      <xdr:col>50</xdr:col>
      <xdr:colOff>165100</xdr:colOff>
      <xdr:row>38</xdr:row>
      <xdr:rowOff>134874</xdr:rowOff>
    </xdr:to>
    <xdr:sp macro="" textlink="">
      <xdr:nvSpPr>
        <xdr:cNvPr id="312" name="楕円 311"/>
        <xdr:cNvSpPr/>
      </xdr:nvSpPr>
      <xdr:spPr>
        <a:xfrm>
          <a:off x="95885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126001</xdr:rowOff>
    </xdr:from>
    <xdr:ext cx="378565" cy="259045"/>
    <xdr:sp macro="" textlink="">
      <xdr:nvSpPr>
        <xdr:cNvPr id="313" name="テキスト ボックス 312"/>
        <xdr:cNvSpPr txBox="1"/>
      </xdr:nvSpPr>
      <xdr:spPr>
        <a:xfrm>
          <a:off x="9450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57658</xdr:rowOff>
    </xdr:from>
    <xdr:to>
      <xdr:col>46</xdr:col>
      <xdr:colOff>38100</xdr:colOff>
      <xdr:row>38</xdr:row>
      <xdr:rowOff>159258</xdr:rowOff>
    </xdr:to>
    <xdr:sp macro="" textlink="">
      <xdr:nvSpPr>
        <xdr:cNvPr id="314" name="楕円 313"/>
        <xdr:cNvSpPr/>
      </xdr:nvSpPr>
      <xdr:spPr>
        <a:xfrm>
          <a:off x="8699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150385</xdr:rowOff>
    </xdr:from>
    <xdr:ext cx="378565" cy="259045"/>
    <xdr:sp macro="" textlink="">
      <xdr:nvSpPr>
        <xdr:cNvPr id="315" name="テキスト ボックス 314"/>
        <xdr:cNvSpPr txBox="1"/>
      </xdr:nvSpPr>
      <xdr:spPr>
        <a:xfrm>
          <a:off x="8561017" y="666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58801</xdr:rowOff>
    </xdr:from>
    <xdr:to>
      <xdr:col>41</xdr:col>
      <xdr:colOff>101600</xdr:colOff>
      <xdr:row>38</xdr:row>
      <xdr:rowOff>160401</xdr:rowOff>
    </xdr:to>
    <xdr:sp macro="" textlink="">
      <xdr:nvSpPr>
        <xdr:cNvPr id="316" name="楕円 315"/>
        <xdr:cNvSpPr/>
      </xdr:nvSpPr>
      <xdr:spPr>
        <a:xfrm>
          <a:off x="7810500" y="65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151528</xdr:rowOff>
    </xdr:from>
    <xdr:ext cx="378565" cy="259045"/>
    <xdr:sp macro="" textlink="">
      <xdr:nvSpPr>
        <xdr:cNvPr id="317" name="テキスト ボックス 316"/>
        <xdr:cNvSpPr txBox="1"/>
      </xdr:nvSpPr>
      <xdr:spPr>
        <a:xfrm>
          <a:off x="7672017" y="6666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7747</xdr:rowOff>
    </xdr:from>
    <xdr:to>
      <xdr:col>36</xdr:col>
      <xdr:colOff>165100</xdr:colOff>
      <xdr:row>37</xdr:row>
      <xdr:rowOff>109347</xdr:rowOff>
    </xdr:to>
    <xdr:sp macro="" textlink="">
      <xdr:nvSpPr>
        <xdr:cNvPr id="318" name="楕円 317"/>
        <xdr:cNvSpPr/>
      </xdr:nvSpPr>
      <xdr:spPr>
        <a:xfrm>
          <a:off x="69215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125874</xdr:rowOff>
    </xdr:from>
    <xdr:ext cx="378565" cy="259045"/>
    <xdr:sp macro="" textlink="">
      <xdr:nvSpPr>
        <xdr:cNvPr id="319" name="テキスト ボックス 318"/>
        <xdr:cNvSpPr txBox="1"/>
      </xdr:nvSpPr>
      <xdr:spPr>
        <a:xfrm>
          <a:off x="6783017" y="6126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41565</xdr:rowOff>
    </xdr:from>
    <xdr:to>
      <xdr:col>55</xdr:col>
      <xdr:colOff>0</xdr:colOff>
      <xdr:row>57</xdr:row>
      <xdr:rowOff>163082</xdr:rowOff>
    </xdr:to>
    <xdr:cxnSp macro="">
      <xdr:nvCxnSpPr>
        <xdr:cNvPr id="350" name="直線コネクタ 349"/>
        <xdr:cNvCxnSpPr/>
      </xdr:nvCxnSpPr>
      <xdr:spPr>
        <a:xfrm flipV="1">
          <a:off x="9639300" y="9814215"/>
          <a:ext cx="838200" cy="12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137218</xdr:rowOff>
    </xdr:from>
    <xdr:to>
      <xdr:col>50</xdr:col>
      <xdr:colOff>114300</xdr:colOff>
      <xdr:row>57</xdr:row>
      <xdr:rowOff>163082</xdr:rowOff>
    </xdr:to>
    <xdr:cxnSp macro="">
      <xdr:nvCxnSpPr>
        <xdr:cNvPr id="353" name="直線コネクタ 352"/>
        <xdr:cNvCxnSpPr/>
      </xdr:nvCxnSpPr>
      <xdr:spPr>
        <a:xfrm>
          <a:off x="8750300" y="9909868"/>
          <a:ext cx="889000" cy="2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5" name="テキスト ボックス 354"/>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42382</xdr:rowOff>
    </xdr:from>
    <xdr:to>
      <xdr:col>45</xdr:col>
      <xdr:colOff>177800</xdr:colOff>
      <xdr:row>57</xdr:row>
      <xdr:rowOff>137218</xdr:rowOff>
    </xdr:to>
    <xdr:cxnSp macro="">
      <xdr:nvCxnSpPr>
        <xdr:cNvPr id="356" name="直線コネクタ 355"/>
        <xdr:cNvCxnSpPr/>
      </xdr:nvCxnSpPr>
      <xdr:spPr>
        <a:xfrm>
          <a:off x="7861300" y="9472132"/>
          <a:ext cx="889000" cy="43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8" name="テキスト ボックス 357"/>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7308</xdr:rowOff>
    </xdr:from>
    <xdr:to>
      <xdr:col>41</xdr:col>
      <xdr:colOff>50800</xdr:colOff>
      <xdr:row>55</xdr:row>
      <xdr:rowOff>42382</xdr:rowOff>
    </xdr:to>
    <xdr:cxnSp macro="">
      <xdr:nvCxnSpPr>
        <xdr:cNvPr id="359" name="直線コネクタ 358"/>
        <xdr:cNvCxnSpPr/>
      </xdr:nvCxnSpPr>
      <xdr:spPr>
        <a:xfrm>
          <a:off x="6972300" y="8579808"/>
          <a:ext cx="889000" cy="89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1" name="テキスト ボックス 360"/>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3" name="テキスト ボックス 362"/>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162215</xdr:rowOff>
    </xdr:from>
    <xdr:to>
      <xdr:col>55</xdr:col>
      <xdr:colOff>50800</xdr:colOff>
      <xdr:row>57</xdr:row>
      <xdr:rowOff>92365</xdr:rowOff>
    </xdr:to>
    <xdr:sp macro="" textlink="">
      <xdr:nvSpPr>
        <xdr:cNvPr id="369" name="楕円 368"/>
        <xdr:cNvSpPr/>
      </xdr:nvSpPr>
      <xdr:spPr>
        <a:xfrm>
          <a:off x="10426700" y="97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13642</xdr:rowOff>
    </xdr:from>
    <xdr:ext cx="534377" cy="259045"/>
    <xdr:sp macro="" textlink="">
      <xdr:nvSpPr>
        <xdr:cNvPr id="370" name="農林水産業費該当値テキスト"/>
        <xdr:cNvSpPr txBox="1"/>
      </xdr:nvSpPr>
      <xdr:spPr>
        <a:xfrm>
          <a:off x="10528300" y="961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112282</xdr:rowOff>
    </xdr:from>
    <xdr:to>
      <xdr:col>50</xdr:col>
      <xdr:colOff>165100</xdr:colOff>
      <xdr:row>58</xdr:row>
      <xdr:rowOff>42432</xdr:rowOff>
    </xdr:to>
    <xdr:sp macro="" textlink="">
      <xdr:nvSpPr>
        <xdr:cNvPr id="371" name="楕円 370"/>
        <xdr:cNvSpPr/>
      </xdr:nvSpPr>
      <xdr:spPr>
        <a:xfrm>
          <a:off x="9588500" y="98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58959</xdr:rowOff>
    </xdr:from>
    <xdr:ext cx="469744" cy="259045"/>
    <xdr:sp macro="" textlink="">
      <xdr:nvSpPr>
        <xdr:cNvPr id="372" name="テキスト ボックス 371"/>
        <xdr:cNvSpPr txBox="1"/>
      </xdr:nvSpPr>
      <xdr:spPr>
        <a:xfrm>
          <a:off x="9404428" y="966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86418</xdr:rowOff>
    </xdr:from>
    <xdr:to>
      <xdr:col>46</xdr:col>
      <xdr:colOff>38100</xdr:colOff>
      <xdr:row>58</xdr:row>
      <xdr:rowOff>16568</xdr:rowOff>
    </xdr:to>
    <xdr:sp macro="" textlink="">
      <xdr:nvSpPr>
        <xdr:cNvPr id="373" name="楕円 372"/>
        <xdr:cNvSpPr/>
      </xdr:nvSpPr>
      <xdr:spPr>
        <a:xfrm>
          <a:off x="8699500" y="98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33095</xdr:rowOff>
    </xdr:from>
    <xdr:ext cx="469744" cy="259045"/>
    <xdr:sp macro="" textlink="">
      <xdr:nvSpPr>
        <xdr:cNvPr id="374" name="テキスト ボックス 373"/>
        <xdr:cNvSpPr txBox="1"/>
      </xdr:nvSpPr>
      <xdr:spPr>
        <a:xfrm>
          <a:off x="8515428" y="963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163032</xdr:rowOff>
    </xdr:from>
    <xdr:to>
      <xdr:col>41</xdr:col>
      <xdr:colOff>101600</xdr:colOff>
      <xdr:row>55</xdr:row>
      <xdr:rowOff>93182</xdr:rowOff>
    </xdr:to>
    <xdr:sp macro="" textlink="">
      <xdr:nvSpPr>
        <xdr:cNvPr id="375" name="楕円 374"/>
        <xdr:cNvSpPr/>
      </xdr:nvSpPr>
      <xdr:spPr>
        <a:xfrm>
          <a:off x="7810500" y="94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109709</xdr:rowOff>
    </xdr:from>
    <xdr:ext cx="534377" cy="259045"/>
    <xdr:sp macro="" textlink="">
      <xdr:nvSpPr>
        <xdr:cNvPr id="376" name="テキスト ボックス 375"/>
        <xdr:cNvSpPr txBox="1"/>
      </xdr:nvSpPr>
      <xdr:spPr>
        <a:xfrm>
          <a:off x="7594111" y="919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127958</xdr:rowOff>
    </xdr:from>
    <xdr:to>
      <xdr:col>36</xdr:col>
      <xdr:colOff>165100</xdr:colOff>
      <xdr:row>50</xdr:row>
      <xdr:rowOff>58108</xdr:rowOff>
    </xdr:to>
    <xdr:sp macro="" textlink="">
      <xdr:nvSpPr>
        <xdr:cNvPr id="377" name="楕円 376"/>
        <xdr:cNvSpPr/>
      </xdr:nvSpPr>
      <xdr:spPr>
        <a:xfrm>
          <a:off x="6921500" y="852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74635</xdr:rowOff>
    </xdr:from>
    <xdr:ext cx="534377" cy="259045"/>
    <xdr:sp macro="" textlink="">
      <xdr:nvSpPr>
        <xdr:cNvPr id="378" name="テキスト ボックス 377"/>
        <xdr:cNvSpPr txBox="1"/>
      </xdr:nvSpPr>
      <xdr:spPr>
        <a:xfrm>
          <a:off x="6705111" y="83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139266</xdr:rowOff>
    </xdr:from>
    <xdr:to>
      <xdr:col>55</xdr:col>
      <xdr:colOff>0</xdr:colOff>
      <xdr:row>76</xdr:row>
      <xdr:rowOff>113686</xdr:rowOff>
    </xdr:to>
    <xdr:cxnSp macro="">
      <xdr:nvCxnSpPr>
        <xdr:cNvPr id="405" name="直線コネクタ 404"/>
        <xdr:cNvCxnSpPr/>
      </xdr:nvCxnSpPr>
      <xdr:spPr>
        <a:xfrm flipV="1">
          <a:off x="9639300" y="12998016"/>
          <a:ext cx="838200" cy="14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6" name="商工費平均値テキスト"/>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113686</xdr:rowOff>
    </xdr:from>
    <xdr:to>
      <xdr:col>50</xdr:col>
      <xdr:colOff>114300</xdr:colOff>
      <xdr:row>77</xdr:row>
      <xdr:rowOff>19937</xdr:rowOff>
    </xdr:to>
    <xdr:cxnSp macro="">
      <xdr:nvCxnSpPr>
        <xdr:cNvPr id="408" name="直線コネクタ 407"/>
        <xdr:cNvCxnSpPr/>
      </xdr:nvCxnSpPr>
      <xdr:spPr>
        <a:xfrm flipV="1">
          <a:off x="8750300" y="13143886"/>
          <a:ext cx="889000" cy="7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19937</xdr:rowOff>
    </xdr:from>
    <xdr:to>
      <xdr:col>45</xdr:col>
      <xdr:colOff>177800</xdr:colOff>
      <xdr:row>77</xdr:row>
      <xdr:rowOff>89362</xdr:rowOff>
    </xdr:to>
    <xdr:cxnSp macro="">
      <xdr:nvCxnSpPr>
        <xdr:cNvPr id="411" name="直線コネクタ 410"/>
        <xdr:cNvCxnSpPr/>
      </xdr:nvCxnSpPr>
      <xdr:spPr>
        <a:xfrm flipV="1">
          <a:off x="7861300" y="13221587"/>
          <a:ext cx="889000" cy="6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3" name="テキスト ボックス 412"/>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89362</xdr:rowOff>
    </xdr:from>
    <xdr:to>
      <xdr:col>41</xdr:col>
      <xdr:colOff>50800</xdr:colOff>
      <xdr:row>77</xdr:row>
      <xdr:rowOff>107445</xdr:rowOff>
    </xdr:to>
    <xdr:cxnSp macro="">
      <xdr:nvCxnSpPr>
        <xdr:cNvPr id="414" name="直線コネクタ 413"/>
        <xdr:cNvCxnSpPr/>
      </xdr:nvCxnSpPr>
      <xdr:spPr>
        <a:xfrm flipV="1">
          <a:off x="6972300" y="13291012"/>
          <a:ext cx="889000" cy="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6" name="テキスト ボックス 415"/>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8" name="テキスト ボックス 417"/>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88466</xdr:rowOff>
    </xdr:from>
    <xdr:to>
      <xdr:col>55</xdr:col>
      <xdr:colOff>50800</xdr:colOff>
      <xdr:row>76</xdr:row>
      <xdr:rowOff>18616</xdr:rowOff>
    </xdr:to>
    <xdr:sp macro="" textlink="">
      <xdr:nvSpPr>
        <xdr:cNvPr id="424" name="楕円 423"/>
        <xdr:cNvSpPr/>
      </xdr:nvSpPr>
      <xdr:spPr>
        <a:xfrm>
          <a:off x="10426700" y="1294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111343</xdr:rowOff>
    </xdr:from>
    <xdr:ext cx="534377" cy="259045"/>
    <xdr:sp macro="" textlink="">
      <xdr:nvSpPr>
        <xdr:cNvPr id="425" name="商工費該当値テキスト"/>
        <xdr:cNvSpPr txBox="1"/>
      </xdr:nvSpPr>
      <xdr:spPr>
        <a:xfrm>
          <a:off x="10528300" y="1279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62886</xdr:rowOff>
    </xdr:from>
    <xdr:to>
      <xdr:col>50</xdr:col>
      <xdr:colOff>165100</xdr:colOff>
      <xdr:row>76</xdr:row>
      <xdr:rowOff>164486</xdr:rowOff>
    </xdr:to>
    <xdr:sp macro="" textlink="">
      <xdr:nvSpPr>
        <xdr:cNvPr id="426" name="楕円 425"/>
        <xdr:cNvSpPr/>
      </xdr:nvSpPr>
      <xdr:spPr>
        <a:xfrm>
          <a:off x="9588500" y="1309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9562</xdr:rowOff>
    </xdr:from>
    <xdr:ext cx="534377" cy="259045"/>
    <xdr:sp macro="" textlink="">
      <xdr:nvSpPr>
        <xdr:cNvPr id="427" name="テキスト ボックス 426"/>
        <xdr:cNvSpPr txBox="1"/>
      </xdr:nvSpPr>
      <xdr:spPr>
        <a:xfrm>
          <a:off x="9372111" y="1286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140587</xdr:rowOff>
    </xdr:from>
    <xdr:to>
      <xdr:col>46</xdr:col>
      <xdr:colOff>38100</xdr:colOff>
      <xdr:row>77</xdr:row>
      <xdr:rowOff>70737</xdr:rowOff>
    </xdr:to>
    <xdr:sp macro="" textlink="">
      <xdr:nvSpPr>
        <xdr:cNvPr id="428" name="楕円 427"/>
        <xdr:cNvSpPr/>
      </xdr:nvSpPr>
      <xdr:spPr>
        <a:xfrm>
          <a:off x="8699500" y="131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87264</xdr:rowOff>
    </xdr:from>
    <xdr:ext cx="534377" cy="259045"/>
    <xdr:sp macro="" textlink="">
      <xdr:nvSpPr>
        <xdr:cNvPr id="429" name="テキスト ボックス 428"/>
        <xdr:cNvSpPr txBox="1"/>
      </xdr:nvSpPr>
      <xdr:spPr>
        <a:xfrm>
          <a:off x="8483111" y="129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38562</xdr:rowOff>
    </xdr:from>
    <xdr:to>
      <xdr:col>41</xdr:col>
      <xdr:colOff>101600</xdr:colOff>
      <xdr:row>77</xdr:row>
      <xdr:rowOff>140162</xdr:rowOff>
    </xdr:to>
    <xdr:sp macro="" textlink="">
      <xdr:nvSpPr>
        <xdr:cNvPr id="430" name="楕円 429"/>
        <xdr:cNvSpPr/>
      </xdr:nvSpPr>
      <xdr:spPr>
        <a:xfrm>
          <a:off x="7810500" y="1324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156689</xdr:rowOff>
    </xdr:from>
    <xdr:ext cx="469744" cy="259045"/>
    <xdr:sp macro="" textlink="">
      <xdr:nvSpPr>
        <xdr:cNvPr id="431" name="テキスト ボックス 430"/>
        <xdr:cNvSpPr txBox="1"/>
      </xdr:nvSpPr>
      <xdr:spPr>
        <a:xfrm>
          <a:off x="7626428" y="1301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56645</xdr:rowOff>
    </xdr:from>
    <xdr:to>
      <xdr:col>36</xdr:col>
      <xdr:colOff>165100</xdr:colOff>
      <xdr:row>77</xdr:row>
      <xdr:rowOff>158245</xdr:rowOff>
    </xdr:to>
    <xdr:sp macro="" textlink="">
      <xdr:nvSpPr>
        <xdr:cNvPr id="432" name="楕円 431"/>
        <xdr:cNvSpPr/>
      </xdr:nvSpPr>
      <xdr:spPr>
        <a:xfrm>
          <a:off x="6921500" y="132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3322</xdr:rowOff>
    </xdr:from>
    <xdr:ext cx="469744" cy="259045"/>
    <xdr:sp macro="" textlink="">
      <xdr:nvSpPr>
        <xdr:cNvPr id="433" name="テキスト ボックス 432"/>
        <xdr:cNvSpPr txBox="1"/>
      </xdr:nvSpPr>
      <xdr:spPr>
        <a:xfrm>
          <a:off x="6737428" y="1303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85468</xdr:rowOff>
    </xdr:from>
    <xdr:to>
      <xdr:col>54</xdr:col>
      <xdr:colOff>189865</xdr:colOff>
      <xdr:row>98</xdr:row>
      <xdr:rowOff>61688</xdr:rowOff>
    </xdr:to>
    <xdr:cxnSp macro="">
      <xdr:nvCxnSpPr>
        <xdr:cNvPr id="455" name="直線コネクタ 454"/>
        <xdr:cNvCxnSpPr/>
      </xdr:nvCxnSpPr>
      <xdr:spPr>
        <a:xfrm flipV="1">
          <a:off x="10475595" y="16373218"/>
          <a:ext cx="1270" cy="49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65515</xdr:rowOff>
    </xdr:from>
    <xdr:ext cx="534377" cy="259045"/>
    <xdr:sp macro="" textlink="">
      <xdr:nvSpPr>
        <xdr:cNvPr id="456" name="土木費最小値テキスト"/>
        <xdr:cNvSpPr txBox="1"/>
      </xdr:nvSpPr>
      <xdr:spPr>
        <a:xfrm>
          <a:off x="10528300" y="1686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61688</xdr:rowOff>
    </xdr:from>
    <xdr:to>
      <xdr:col>55</xdr:col>
      <xdr:colOff>88900</xdr:colOff>
      <xdr:row>98</xdr:row>
      <xdr:rowOff>61688</xdr:rowOff>
    </xdr:to>
    <xdr:cxnSp macro="">
      <xdr:nvCxnSpPr>
        <xdr:cNvPr id="457" name="直線コネクタ 456"/>
        <xdr:cNvCxnSpPr/>
      </xdr:nvCxnSpPr>
      <xdr:spPr>
        <a:xfrm>
          <a:off x="10388600" y="1686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32145</xdr:rowOff>
    </xdr:from>
    <xdr:ext cx="599010" cy="259045"/>
    <xdr:sp macro="" textlink="">
      <xdr:nvSpPr>
        <xdr:cNvPr id="458" name="土木費最大値テキスト"/>
        <xdr:cNvSpPr txBox="1"/>
      </xdr:nvSpPr>
      <xdr:spPr>
        <a:xfrm>
          <a:off x="10528300" y="16148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85468</xdr:rowOff>
    </xdr:from>
    <xdr:to>
      <xdr:col>55</xdr:col>
      <xdr:colOff>88900</xdr:colOff>
      <xdr:row>95</xdr:row>
      <xdr:rowOff>85468</xdr:rowOff>
    </xdr:to>
    <xdr:cxnSp macro="">
      <xdr:nvCxnSpPr>
        <xdr:cNvPr id="459" name="直線コネクタ 458"/>
        <xdr:cNvCxnSpPr/>
      </xdr:nvCxnSpPr>
      <xdr:spPr>
        <a:xfrm>
          <a:off x="10388600" y="16373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103119</xdr:rowOff>
    </xdr:from>
    <xdr:to>
      <xdr:col>55</xdr:col>
      <xdr:colOff>0</xdr:colOff>
      <xdr:row>95</xdr:row>
      <xdr:rowOff>89838</xdr:rowOff>
    </xdr:to>
    <xdr:cxnSp macro="">
      <xdr:nvCxnSpPr>
        <xdr:cNvPr id="460" name="直線コネクタ 459"/>
        <xdr:cNvCxnSpPr/>
      </xdr:nvCxnSpPr>
      <xdr:spPr>
        <a:xfrm>
          <a:off x="9639300" y="16047969"/>
          <a:ext cx="838200" cy="32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61256</xdr:rowOff>
    </xdr:from>
    <xdr:ext cx="534377" cy="259045"/>
    <xdr:sp macro="" textlink="">
      <xdr:nvSpPr>
        <xdr:cNvPr id="461" name="土木費平均値テキスト"/>
        <xdr:cNvSpPr txBox="1"/>
      </xdr:nvSpPr>
      <xdr:spPr>
        <a:xfrm>
          <a:off x="10528300" y="1669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82829</xdr:rowOff>
    </xdr:from>
    <xdr:to>
      <xdr:col>55</xdr:col>
      <xdr:colOff>50800</xdr:colOff>
      <xdr:row>98</xdr:row>
      <xdr:rowOff>12979</xdr:rowOff>
    </xdr:to>
    <xdr:sp macro="" textlink="">
      <xdr:nvSpPr>
        <xdr:cNvPr id="462" name="フローチャート: 判断 461"/>
        <xdr:cNvSpPr/>
      </xdr:nvSpPr>
      <xdr:spPr>
        <a:xfrm>
          <a:off x="10426700" y="1671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46056</xdr:rowOff>
    </xdr:from>
    <xdr:to>
      <xdr:col>50</xdr:col>
      <xdr:colOff>114300</xdr:colOff>
      <xdr:row>93</xdr:row>
      <xdr:rowOff>103119</xdr:rowOff>
    </xdr:to>
    <xdr:cxnSp macro="">
      <xdr:nvCxnSpPr>
        <xdr:cNvPr id="463" name="直線コネクタ 462"/>
        <xdr:cNvCxnSpPr/>
      </xdr:nvCxnSpPr>
      <xdr:spPr>
        <a:xfrm>
          <a:off x="8750300" y="15819456"/>
          <a:ext cx="889000" cy="2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85713</xdr:rowOff>
    </xdr:from>
    <xdr:to>
      <xdr:col>50</xdr:col>
      <xdr:colOff>165100</xdr:colOff>
      <xdr:row>98</xdr:row>
      <xdr:rowOff>15863</xdr:rowOff>
    </xdr:to>
    <xdr:sp macro="" textlink="">
      <xdr:nvSpPr>
        <xdr:cNvPr id="464" name="フローチャート: 判断 463"/>
        <xdr:cNvSpPr/>
      </xdr:nvSpPr>
      <xdr:spPr>
        <a:xfrm>
          <a:off x="9588500" y="1671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6990</xdr:rowOff>
    </xdr:from>
    <xdr:ext cx="534377" cy="259045"/>
    <xdr:sp macro="" textlink="">
      <xdr:nvSpPr>
        <xdr:cNvPr id="465" name="テキスト ボックス 464"/>
        <xdr:cNvSpPr txBox="1"/>
      </xdr:nvSpPr>
      <xdr:spPr>
        <a:xfrm>
          <a:off x="9372111" y="1680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12292</xdr:rowOff>
    </xdr:from>
    <xdr:to>
      <xdr:col>45</xdr:col>
      <xdr:colOff>177800</xdr:colOff>
      <xdr:row>92</xdr:row>
      <xdr:rowOff>46056</xdr:rowOff>
    </xdr:to>
    <xdr:cxnSp macro="">
      <xdr:nvCxnSpPr>
        <xdr:cNvPr id="466" name="直線コネクタ 465"/>
        <xdr:cNvCxnSpPr/>
      </xdr:nvCxnSpPr>
      <xdr:spPr>
        <a:xfrm>
          <a:off x="7861300" y="15442792"/>
          <a:ext cx="889000" cy="37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87044</xdr:rowOff>
    </xdr:from>
    <xdr:to>
      <xdr:col>46</xdr:col>
      <xdr:colOff>38100</xdr:colOff>
      <xdr:row>98</xdr:row>
      <xdr:rowOff>17194</xdr:rowOff>
    </xdr:to>
    <xdr:sp macro="" textlink="">
      <xdr:nvSpPr>
        <xdr:cNvPr id="467" name="フローチャート: 判断 466"/>
        <xdr:cNvSpPr/>
      </xdr:nvSpPr>
      <xdr:spPr>
        <a:xfrm>
          <a:off x="86995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8321</xdr:rowOff>
    </xdr:from>
    <xdr:ext cx="534377" cy="259045"/>
    <xdr:sp macro="" textlink="">
      <xdr:nvSpPr>
        <xdr:cNvPr id="468" name="テキスト ボックス 467"/>
        <xdr:cNvSpPr txBox="1"/>
      </xdr:nvSpPr>
      <xdr:spPr>
        <a:xfrm>
          <a:off x="8483111" y="1681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12292</xdr:rowOff>
    </xdr:from>
    <xdr:to>
      <xdr:col>41</xdr:col>
      <xdr:colOff>50800</xdr:colOff>
      <xdr:row>90</xdr:row>
      <xdr:rowOff>140720</xdr:rowOff>
    </xdr:to>
    <xdr:cxnSp macro="">
      <xdr:nvCxnSpPr>
        <xdr:cNvPr id="469" name="直線コネクタ 468"/>
        <xdr:cNvCxnSpPr/>
      </xdr:nvCxnSpPr>
      <xdr:spPr>
        <a:xfrm flipV="1">
          <a:off x="6972300" y="15442792"/>
          <a:ext cx="889000" cy="1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79949</xdr:rowOff>
    </xdr:from>
    <xdr:to>
      <xdr:col>41</xdr:col>
      <xdr:colOff>101600</xdr:colOff>
      <xdr:row>98</xdr:row>
      <xdr:rowOff>10099</xdr:rowOff>
    </xdr:to>
    <xdr:sp macro="" textlink="">
      <xdr:nvSpPr>
        <xdr:cNvPr id="470" name="フローチャート: 判断 469"/>
        <xdr:cNvSpPr/>
      </xdr:nvSpPr>
      <xdr:spPr>
        <a:xfrm>
          <a:off x="7810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1226</xdr:rowOff>
    </xdr:from>
    <xdr:ext cx="534377" cy="259045"/>
    <xdr:sp macro="" textlink="">
      <xdr:nvSpPr>
        <xdr:cNvPr id="471" name="テキスト ボックス 470"/>
        <xdr:cNvSpPr txBox="1"/>
      </xdr:nvSpPr>
      <xdr:spPr>
        <a:xfrm>
          <a:off x="7594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85375</xdr:rowOff>
    </xdr:from>
    <xdr:to>
      <xdr:col>36</xdr:col>
      <xdr:colOff>165100</xdr:colOff>
      <xdr:row>98</xdr:row>
      <xdr:rowOff>15525</xdr:rowOff>
    </xdr:to>
    <xdr:sp macro="" textlink="">
      <xdr:nvSpPr>
        <xdr:cNvPr id="472" name="フローチャート: 判断 471"/>
        <xdr:cNvSpPr/>
      </xdr:nvSpPr>
      <xdr:spPr>
        <a:xfrm>
          <a:off x="6921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6652</xdr:rowOff>
    </xdr:from>
    <xdr:ext cx="534377" cy="259045"/>
    <xdr:sp macro="" textlink="">
      <xdr:nvSpPr>
        <xdr:cNvPr id="473" name="テキスト ボックス 472"/>
        <xdr:cNvSpPr txBox="1"/>
      </xdr:nvSpPr>
      <xdr:spPr>
        <a:xfrm>
          <a:off x="6705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39038</xdr:rowOff>
    </xdr:from>
    <xdr:to>
      <xdr:col>55</xdr:col>
      <xdr:colOff>50800</xdr:colOff>
      <xdr:row>95</xdr:row>
      <xdr:rowOff>140638</xdr:rowOff>
    </xdr:to>
    <xdr:sp macro="" textlink="">
      <xdr:nvSpPr>
        <xdr:cNvPr id="479" name="楕円 478"/>
        <xdr:cNvSpPr/>
      </xdr:nvSpPr>
      <xdr:spPr>
        <a:xfrm>
          <a:off x="10426700" y="163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159144</xdr:rowOff>
    </xdr:from>
    <xdr:ext cx="599010" cy="259045"/>
    <xdr:sp macro="" textlink="">
      <xdr:nvSpPr>
        <xdr:cNvPr id="480" name="土木費該当値テキスト"/>
        <xdr:cNvSpPr txBox="1"/>
      </xdr:nvSpPr>
      <xdr:spPr>
        <a:xfrm>
          <a:off x="10528300" y="1627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52319</xdr:rowOff>
    </xdr:from>
    <xdr:to>
      <xdr:col>50</xdr:col>
      <xdr:colOff>165100</xdr:colOff>
      <xdr:row>93</xdr:row>
      <xdr:rowOff>153919</xdr:rowOff>
    </xdr:to>
    <xdr:sp macro="" textlink="">
      <xdr:nvSpPr>
        <xdr:cNvPr id="481" name="楕円 480"/>
        <xdr:cNvSpPr/>
      </xdr:nvSpPr>
      <xdr:spPr>
        <a:xfrm>
          <a:off x="9588500" y="159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170446</xdr:rowOff>
    </xdr:from>
    <xdr:ext cx="599010" cy="259045"/>
    <xdr:sp macro="" textlink="">
      <xdr:nvSpPr>
        <xdr:cNvPr id="482" name="テキスト ボックス 481"/>
        <xdr:cNvSpPr txBox="1"/>
      </xdr:nvSpPr>
      <xdr:spPr>
        <a:xfrm>
          <a:off x="9339795" y="157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166706</xdr:rowOff>
    </xdr:from>
    <xdr:to>
      <xdr:col>46</xdr:col>
      <xdr:colOff>38100</xdr:colOff>
      <xdr:row>92</xdr:row>
      <xdr:rowOff>96856</xdr:rowOff>
    </xdr:to>
    <xdr:sp macro="" textlink="">
      <xdr:nvSpPr>
        <xdr:cNvPr id="483" name="楕円 482"/>
        <xdr:cNvSpPr/>
      </xdr:nvSpPr>
      <xdr:spPr>
        <a:xfrm>
          <a:off x="8699500" y="157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113383</xdr:rowOff>
    </xdr:from>
    <xdr:ext cx="599010" cy="259045"/>
    <xdr:sp macro="" textlink="">
      <xdr:nvSpPr>
        <xdr:cNvPr id="484" name="テキスト ボックス 483"/>
        <xdr:cNvSpPr txBox="1"/>
      </xdr:nvSpPr>
      <xdr:spPr>
        <a:xfrm>
          <a:off x="8450795" y="1554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132942</xdr:rowOff>
    </xdr:from>
    <xdr:to>
      <xdr:col>41</xdr:col>
      <xdr:colOff>101600</xdr:colOff>
      <xdr:row>90</xdr:row>
      <xdr:rowOff>63092</xdr:rowOff>
    </xdr:to>
    <xdr:sp macro="" textlink="">
      <xdr:nvSpPr>
        <xdr:cNvPr id="485" name="楕円 484"/>
        <xdr:cNvSpPr/>
      </xdr:nvSpPr>
      <xdr:spPr>
        <a:xfrm>
          <a:off x="7810500" y="153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79619</xdr:rowOff>
    </xdr:from>
    <xdr:ext cx="599010" cy="259045"/>
    <xdr:sp macro="" textlink="">
      <xdr:nvSpPr>
        <xdr:cNvPr id="486" name="テキスト ボックス 485"/>
        <xdr:cNvSpPr txBox="1"/>
      </xdr:nvSpPr>
      <xdr:spPr>
        <a:xfrm>
          <a:off x="7561795" y="151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89920</xdr:rowOff>
    </xdr:from>
    <xdr:to>
      <xdr:col>36</xdr:col>
      <xdr:colOff>165100</xdr:colOff>
      <xdr:row>91</xdr:row>
      <xdr:rowOff>20070</xdr:rowOff>
    </xdr:to>
    <xdr:sp macro="" textlink="">
      <xdr:nvSpPr>
        <xdr:cNvPr id="487" name="楕円 486"/>
        <xdr:cNvSpPr/>
      </xdr:nvSpPr>
      <xdr:spPr>
        <a:xfrm>
          <a:off x="6921500" y="15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36597</xdr:rowOff>
    </xdr:from>
    <xdr:ext cx="599010" cy="259045"/>
    <xdr:sp macro="" textlink="">
      <xdr:nvSpPr>
        <xdr:cNvPr id="488" name="テキスト ボックス 487"/>
        <xdr:cNvSpPr txBox="1"/>
      </xdr:nvSpPr>
      <xdr:spPr>
        <a:xfrm>
          <a:off x="6672795" y="1529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09" name="直線コネクタ 508"/>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0"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1" name="直線コネクタ 510"/>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2"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3" name="直線コネクタ 512"/>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107867</xdr:rowOff>
    </xdr:from>
    <xdr:to>
      <xdr:col>85</xdr:col>
      <xdr:colOff>127000</xdr:colOff>
      <xdr:row>37</xdr:row>
      <xdr:rowOff>3740</xdr:rowOff>
    </xdr:to>
    <xdr:cxnSp macro="">
      <xdr:nvCxnSpPr>
        <xdr:cNvPr id="514" name="直線コネクタ 513"/>
        <xdr:cNvCxnSpPr/>
      </xdr:nvCxnSpPr>
      <xdr:spPr>
        <a:xfrm flipV="1">
          <a:off x="15481300" y="6280067"/>
          <a:ext cx="8382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5"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6" name="フローチャート: 判断 515"/>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146272</xdr:rowOff>
    </xdr:from>
    <xdr:to>
      <xdr:col>81</xdr:col>
      <xdr:colOff>50800</xdr:colOff>
      <xdr:row>37</xdr:row>
      <xdr:rowOff>3740</xdr:rowOff>
    </xdr:to>
    <xdr:cxnSp macro="">
      <xdr:nvCxnSpPr>
        <xdr:cNvPr id="517" name="直線コネクタ 516"/>
        <xdr:cNvCxnSpPr/>
      </xdr:nvCxnSpPr>
      <xdr:spPr>
        <a:xfrm>
          <a:off x="14592300" y="6318472"/>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18" name="フローチャート: 判断 517"/>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19" name="テキスト ボックス 518"/>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146272</xdr:rowOff>
    </xdr:from>
    <xdr:to>
      <xdr:col>76</xdr:col>
      <xdr:colOff>114300</xdr:colOff>
      <xdr:row>37</xdr:row>
      <xdr:rowOff>69177</xdr:rowOff>
    </xdr:to>
    <xdr:cxnSp macro="">
      <xdr:nvCxnSpPr>
        <xdr:cNvPr id="520" name="直線コネクタ 519"/>
        <xdr:cNvCxnSpPr/>
      </xdr:nvCxnSpPr>
      <xdr:spPr>
        <a:xfrm flipV="1">
          <a:off x="13703300" y="6318472"/>
          <a:ext cx="889000" cy="9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1" name="フローチャート: 判断 520"/>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2" name="テキスト ボックス 521"/>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133014</xdr:rowOff>
    </xdr:from>
    <xdr:to>
      <xdr:col>71</xdr:col>
      <xdr:colOff>177800</xdr:colOff>
      <xdr:row>37</xdr:row>
      <xdr:rowOff>69177</xdr:rowOff>
    </xdr:to>
    <xdr:cxnSp macro="">
      <xdr:nvCxnSpPr>
        <xdr:cNvPr id="523" name="直線コネクタ 522"/>
        <xdr:cNvCxnSpPr/>
      </xdr:nvCxnSpPr>
      <xdr:spPr>
        <a:xfrm>
          <a:off x="12814300" y="6305214"/>
          <a:ext cx="889000" cy="10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4" name="フローチャート: 判断 523"/>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5" name="テキスト ボックス 524"/>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6" name="フローチャート: 判断 525"/>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7" name="テキスト ボックス 526"/>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57067</xdr:rowOff>
    </xdr:from>
    <xdr:to>
      <xdr:col>85</xdr:col>
      <xdr:colOff>177800</xdr:colOff>
      <xdr:row>36</xdr:row>
      <xdr:rowOff>158667</xdr:rowOff>
    </xdr:to>
    <xdr:sp macro="" textlink="">
      <xdr:nvSpPr>
        <xdr:cNvPr id="533" name="楕円 532"/>
        <xdr:cNvSpPr/>
      </xdr:nvSpPr>
      <xdr:spPr>
        <a:xfrm>
          <a:off x="16268700" y="62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35494</xdr:rowOff>
    </xdr:from>
    <xdr:ext cx="534377" cy="259045"/>
    <xdr:sp macro="" textlink="">
      <xdr:nvSpPr>
        <xdr:cNvPr id="534" name="消防費該当値テキスト"/>
        <xdr:cNvSpPr txBox="1"/>
      </xdr:nvSpPr>
      <xdr:spPr>
        <a:xfrm>
          <a:off x="16370300" y="62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124390</xdr:rowOff>
    </xdr:from>
    <xdr:to>
      <xdr:col>81</xdr:col>
      <xdr:colOff>101600</xdr:colOff>
      <xdr:row>37</xdr:row>
      <xdr:rowOff>54540</xdr:rowOff>
    </xdr:to>
    <xdr:sp macro="" textlink="">
      <xdr:nvSpPr>
        <xdr:cNvPr id="535" name="楕円 534"/>
        <xdr:cNvSpPr/>
      </xdr:nvSpPr>
      <xdr:spPr>
        <a:xfrm>
          <a:off x="15430500" y="62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45667</xdr:rowOff>
    </xdr:from>
    <xdr:ext cx="534377" cy="259045"/>
    <xdr:sp macro="" textlink="">
      <xdr:nvSpPr>
        <xdr:cNvPr id="536" name="テキスト ボックス 535"/>
        <xdr:cNvSpPr txBox="1"/>
      </xdr:nvSpPr>
      <xdr:spPr>
        <a:xfrm>
          <a:off x="15214111" y="63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95472</xdr:rowOff>
    </xdr:from>
    <xdr:to>
      <xdr:col>76</xdr:col>
      <xdr:colOff>165100</xdr:colOff>
      <xdr:row>37</xdr:row>
      <xdr:rowOff>25622</xdr:rowOff>
    </xdr:to>
    <xdr:sp macro="" textlink="">
      <xdr:nvSpPr>
        <xdr:cNvPr id="537" name="楕円 536"/>
        <xdr:cNvSpPr/>
      </xdr:nvSpPr>
      <xdr:spPr>
        <a:xfrm>
          <a:off x="14541500" y="62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16749</xdr:rowOff>
    </xdr:from>
    <xdr:ext cx="534377" cy="259045"/>
    <xdr:sp macro="" textlink="">
      <xdr:nvSpPr>
        <xdr:cNvPr id="538" name="テキスト ボックス 537"/>
        <xdr:cNvSpPr txBox="1"/>
      </xdr:nvSpPr>
      <xdr:spPr>
        <a:xfrm>
          <a:off x="14325111" y="636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18377</xdr:rowOff>
    </xdr:from>
    <xdr:to>
      <xdr:col>72</xdr:col>
      <xdr:colOff>38100</xdr:colOff>
      <xdr:row>37</xdr:row>
      <xdr:rowOff>119977</xdr:rowOff>
    </xdr:to>
    <xdr:sp macro="" textlink="">
      <xdr:nvSpPr>
        <xdr:cNvPr id="539" name="楕円 538"/>
        <xdr:cNvSpPr/>
      </xdr:nvSpPr>
      <xdr:spPr>
        <a:xfrm>
          <a:off x="13652500" y="636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111104</xdr:rowOff>
    </xdr:from>
    <xdr:ext cx="534377" cy="259045"/>
    <xdr:sp macro="" textlink="">
      <xdr:nvSpPr>
        <xdr:cNvPr id="540" name="テキスト ボックス 539"/>
        <xdr:cNvSpPr txBox="1"/>
      </xdr:nvSpPr>
      <xdr:spPr>
        <a:xfrm>
          <a:off x="13436111" y="645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82214</xdr:rowOff>
    </xdr:from>
    <xdr:to>
      <xdr:col>67</xdr:col>
      <xdr:colOff>101600</xdr:colOff>
      <xdr:row>37</xdr:row>
      <xdr:rowOff>12364</xdr:rowOff>
    </xdr:to>
    <xdr:sp macro="" textlink="">
      <xdr:nvSpPr>
        <xdr:cNvPr id="541" name="楕円 540"/>
        <xdr:cNvSpPr/>
      </xdr:nvSpPr>
      <xdr:spPr>
        <a:xfrm>
          <a:off x="12763500" y="62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3491</xdr:rowOff>
    </xdr:from>
    <xdr:ext cx="534377" cy="259045"/>
    <xdr:sp macro="" textlink="">
      <xdr:nvSpPr>
        <xdr:cNvPr id="542" name="テキスト ボックス 541"/>
        <xdr:cNvSpPr txBox="1"/>
      </xdr:nvSpPr>
      <xdr:spPr>
        <a:xfrm>
          <a:off x="12547111" y="63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7" name="直線コネクタ 566"/>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68"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69" name="直線コネクタ 568"/>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0"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1" name="直線コネクタ 570"/>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40411</xdr:rowOff>
    </xdr:from>
    <xdr:to>
      <xdr:col>85</xdr:col>
      <xdr:colOff>127000</xdr:colOff>
      <xdr:row>55</xdr:row>
      <xdr:rowOff>151892</xdr:rowOff>
    </xdr:to>
    <xdr:cxnSp macro="">
      <xdr:nvCxnSpPr>
        <xdr:cNvPr id="572" name="直線コネクタ 571"/>
        <xdr:cNvCxnSpPr/>
      </xdr:nvCxnSpPr>
      <xdr:spPr>
        <a:xfrm flipV="1">
          <a:off x="15481300" y="9298711"/>
          <a:ext cx="838200" cy="2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3" name="教育費平均値テキスト"/>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4" name="フローチャート: 判断 573"/>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48888</xdr:rowOff>
    </xdr:from>
    <xdr:to>
      <xdr:col>81</xdr:col>
      <xdr:colOff>50800</xdr:colOff>
      <xdr:row>55</xdr:row>
      <xdr:rowOff>151892</xdr:rowOff>
    </xdr:to>
    <xdr:cxnSp macro="">
      <xdr:nvCxnSpPr>
        <xdr:cNvPr id="575" name="直線コネクタ 574"/>
        <xdr:cNvCxnSpPr/>
      </xdr:nvCxnSpPr>
      <xdr:spPr>
        <a:xfrm>
          <a:off x="14592300" y="9478638"/>
          <a:ext cx="889000" cy="10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6" name="フローチャート: 判断 575"/>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7" name="テキスト ボックス 576"/>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158579</xdr:rowOff>
    </xdr:from>
    <xdr:to>
      <xdr:col>76</xdr:col>
      <xdr:colOff>114300</xdr:colOff>
      <xdr:row>55</xdr:row>
      <xdr:rowOff>48888</xdr:rowOff>
    </xdr:to>
    <xdr:cxnSp macro="">
      <xdr:nvCxnSpPr>
        <xdr:cNvPr id="578" name="直線コネクタ 577"/>
        <xdr:cNvCxnSpPr/>
      </xdr:nvCxnSpPr>
      <xdr:spPr>
        <a:xfrm>
          <a:off x="13703300" y="9416879"/>
          <a:ext cx="889000" cy="6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79" name="フローチャート: 判断 578"/>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0" name="テキスト ボックス 579"/>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158579</xdr:rowOff>
    </xdr:from>
    <xdr:to>
      <xdr:col>71</xdr:col>
      <xdr:colOff>177800</xdr:colOff>
      <xdr:row>55</xdr:row>
      <xdr:rowOff>170066</xdr:rowOff>
    </xdr:to>
    <xdr:cxnSp macro="">
      <xdr:nvCxnSpPr>
        <xdr:cNvPr id="581" name="直線コネクタ 580"/>
        <xdr:cNvCxnSpPr/>
      </xdr:nvCxnSpPr>
      <xdr:spPr>
        <a:xfrm flipV="1">
          <a:off x="12814300" y="9416879"/>
          <a:ext cx="889000" cy="18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2" name="フローチャート: 判断 581"/>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3" name="テキスト ボックス 582"/>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4" name="フローチャート: 判断 583"/>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5" name="テキスト ボックス 584"/>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161061</xdr:rowOff>
    </xdr:from>
    <xdr:to>
      <xdr:col>85</xdr:col>
      <xdr:colOff>177800</xdr:colOff>
      <xdr:row>54</xdr:row>
      <xdr:rowOff>91211</xdr:rowOff>
    </xdr:to>
    <xdr:sp macro="" textlink="">
      <xdr:nvSpPr>
        <xdr:cNvPr id="591" name="楕円 590"/>
        <xdr:cNvSpPr/>
      </xdr:nvSpPr>
      <xdr:spPr>
        <a:xfrm>
          <a:off x="16268700" y="92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12488</xdr:rowOff>
    </xdr:from>
    <xdr:ext cx="534377" cy="259045"/>
    <xdr:sp macro="" textlink="">
      <xdr:nvSpPr>
        <xdr:cNvPr id="592" name="教育費該当値テキスト"/>
        <xdr:cNvSpPr txBox="1"/>
      </xdr:nvSpPr>
      <xdr:spPr>
        <a:xfrm>
          <a:off x="16370300" y="909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101092</xdr:rowOff>
    </xdr:from>
    <xdr:to>
      <xdr:col>81</xdr:col>
      <xdr:colOff>101600</xdr:colOff>
      <xdr:row>56</xdr:row>
      <xdr:rowOff>31242</xdr:rowOff>
    </xdr:to>
    <xdr:sp macro="" textlink="">
      <xdr:nvSpPr>
        <xdr:cNvPr id="593" name="楕円 592"/>
        <xdr:cNvSpPr/>
      </xdr:nvSpPr>
      <xdr:spPr>
        <a:xfrm>
          <a:off x="15430500" y="95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47769</xdr:rowOff>
    </xdr:from>
    <xdr:ext cx="534377" cy="259045"/>
    <xdr:sp macro="" textlink="">
      <xdr:nvSpPr>
        <xdr:cNvPr id="594" name="テキスト ボックス 593"/>
        <xdr:cNvSpPr txBox="1"/>
      </xdr:nvSpPr>
      <xdr:spPr>
        <a:xfrm>
          <a:off x="15214111" y="93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169538</xdr:rowOff>
    </xdr:from>
    <xdr:to>
      <xdr:col>76</xdr:col>
      <xdr:colOff>165100</xdr:colOff>
      <xdr:row>55</xdr:row>
      <xdr:rowOff>99688</xdr:rowOff>
    </xdr:to>
    <xdr:sp macro="" textlink="">
      <xdr:nvSpPr>
        <xdr:cNvPr id="595" name="楕円 594"/>
        <xdr:cNvSpPr/>
      </xdr:nvSpPr>
      <xdr:spPr>
        <a:xfrm>
          <a:off x="14541500" y="942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116215</xdr:rowOff>
    </xdr:from>
    <xdr:ext cx="534377" cy="259045"/>
    <xdr:sp macro="" textlink="">
      <xdr:nvSpPr>
        <xdr:cNvPr id="596" name="テキスト ボックス 595"/>
        <xdr:cNvSpPr txBox="1"/>
      </xdr:nvSpPr>
      <xdr:spPr>
        <a:xfrm>
          <a:off x="14325111" y="9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107779</xdr:rowOff>
    </xdr:from>
    <xdr:to>
      <xdr:col>72</xdr:col>
      <xdr:colOff>38100</xdr:colOff>
      <xdr:row>55</xdr:row>
      <xdr:rowOff>37929</xdr:rowOff>
    </xdr:to>
    <xdr:sp macro="" textlink="">
      <xdr:nvSpPr>
        <xdr:cNvPr id="597" name="楕円 596"/>
        <xdr:cNvSpPr/>
      </xdr:nvSpPr>
      <xdr:spPr>
        <a:xfrm>
          <a:off x="13652500" y="93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54456</xdr:rowOff>
    </xdr:from>
    <xdr:ext cx="534377" cy="259045"/>
    <xdr:sp macro="" textlink="">
      <xdr:nvSpPr>
        <xdr:cNvPr id="598" name="テキスト ボックス 597"/>
        <xdr:cNvSpPr txBox="1"/>
      </xdr:nvSpPr>
      <xdr:spPr>
        <a:xfrm>
          <a:off x="13436111" y="91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119266</xdr:rowOff>
    </xdr:from>
    <xdr:to>
      <xdr:col>67</xdr:col>
      <xdr:colOff>101600</xdr:colOff>
      <xdr:row>56</xdr:row>
      <xdr:rowOff>49416</xdr:rowOff>
    </xdr:to>
    <xdr:sp macro="" textlink="">
      <xdr:nvSpPr>
        <xdr:cNvPr id="599" name="楕円 598"/>
        <xdr:cNvSpPr/>
      </xdr:nvSpPr>
      <xdr:spPr>
        <a:xfrm>
          <a:off x="12763500" y="95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65943</xdr:rowOff>
    </xdr:from>
    <xdr:ext cx="534377" cy="259045"/>
    <xdr:sp macro="" textlink="">
      <xdr:nvSpPr>
        <xdr:cNvPr id="600" name="テキスト ボックス 599"/>
        <xdr:cNvSpPr txBox="1"/>
      </xdr:nvSpPr>
      <xdr:spPr>
        <a:xfrm>
          <a:off x="12547111" y="932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105932</xdr:rowOff>
    </xdr:from>
    <xdr:to>
      <xdr:col>85</xdr:col>
      <xdr:colOff>126364</xdr:colOff>
      <xdr:row>79</xdr:row>
      <xdr:rowOff>98879</xdr:rowOff>
    </xdr:to>
    <xdr:cxnSp macro="">
      <xdr:nvCxnSpPr>
        <xdr:cNvPr id="626" name="直線コネクタ 625"/>
        <xdr:cNvCxnSpPr/>
      </xdr:nvCxnSpPr>
      <xdr:spPr>
        <a:xfrm flipV="1">
          <a:off x="16317595" y="12964682"/>
          <a:ext cx="1269" cy="678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120979</xdr:rowOff>
    </xdr:from>
    <xdr:ext cx="249299" cy="259045"/>
    <xdr:sp macro="" textlink="">
      <xdr:nvSpPr>
        <xdr:cNvPr id="627" name="災害復旧費最小値テキスト"/>
        <xdr:cNvSpPr txBox="1"/>
      </xdr:nvSpPr>
      <xdr:spPr>
        <a:xfrm>
          <a:off x="16370300" y="13665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52609</xdr:rowOff>
    </xdr:from>
    <xdr:ext cx="534377" cy="259045"/>
    <xdr:sp macro="" textlink="">
      <xdr:nvSpPr>
        <xdr:cNvPr id="629" name="災害復旧費最大値テキスト"/>
        <xdr:cNvSpPr txBox="1"/>
      </xdr:nvSpPr>
      <xdr:spPr>
        <a:xfrm>
          <a:off x="16370300" y="1273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105932</xdr:rowOff>
    </xdr:from>
    <xdr:to>
      <xdr:col>86</xdr:col>
      <xdr:colOff>25400</xdr:colOff>
      <xdr:row>75</xdr:row>
      <xdr:rowOff>105932</xdr:rowOff>
    </xdr:to>
    <xdr:cxnSp macro="">
      <xdr:nvCxnSpPr>
        <xdr:cNvPr id="630" name="直線コネクタ 629"/>
        <xdr:cNvCxnSpPr/>
      </xdr:nvCxnSpPr>
      <xdr:spPr>
        <a:xfrm>
          <a:off x="16230600" y="1296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105932</xdr:rowOff>
    </xdr:from>
    <xdr:to>
      <xdr:col>85</xdr:col>
      <xdr:colOff>127000</xdr:colOff>
      <xdr:row>76</xdr:row>
      <xdr:rowOff>75856</xdr:rowOff>
    </xdr:to>
    <xdr:cxnSp macro="">
      <xdr:nvCxnSpPr>
        <xdr:cNvPr id="631" name="直線コネクタ 630"/>
        <xdr:cNvCxnSpPr/>
      </xdr:nvCxnSpPr>
      <xdr:spPr>
        <a:xfrm flipV="1">
          <a:off x="15481300" y="12964682"/>
          <a:ext cx="838200" cy="14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165430</xdr:rowOff>
    </xdr:from>
    <xdr:ext cx="378565" cy="259045"/>
    <xdr:sp macro="" textlink="">
      <xdr:nvSpPr>
        <xdr:cNvPr id="632" name="災害復旧費平均値テキスト"/>
        <xdr:cNvSpPr txBox="1"/>
      </xdr:nvSpPr>
      <xdr:spPr>
        <a:xfrm>
          <a:off x="16370300" y="135385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15553</xdr:rowOff>
    </xdr:from>
    <xdr:to>
      <xdr:col>85</xdr:col>
      <xdr:colOff>177800</xdr:colOff>
      <xdr:row>79</xdr:row>
      <xdr:rowOff>117153</xdr:rowOff>
    </xdr:to>
    <xdr:sp macro="" textlink="">
      <xdr:nvSpPr>
        <xdr:cNvPr id="633" name="フローチャート: 判断 632"/>
        <xdr:cNvSpPr/>
      </xdr:nvSpPr>
      <xdr:spPr>
        <a:xfrm>
          <a:off x="162687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49861</xdr:rowOff>
    </xdr:from>
    <xdr:to>
      <xdr:col>81</xdr:col>
      <xdr:colOff>50800</xdr:colOff>
      <xdr:row>76</xdr:row>
      <xdr:rowOff>75856</xdr:rowOff>
    </xdr:to>
    <xdr:cxnSp macro="">
      <xdr:nvCxnSpPr>
        <xdr:cNvPr id="634" name="直線コネクタ 633"/>
        <xdr:cNvCxnSpPr/>
      </xdr:nvCxnSpPr>
      <xdr:spPr>
        <a:xfrm>
          <a:off x="14592300" y="12394261"/>
          <a:ext cx="889000" cy="7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5852</xdr:rowOff>
    </xdr:from>
    <xdr:to>
      <xdr:col>81</xdr:col>
      <xdr:colOff>101600</xdr:colOff>
      <xdr:row>79</xdr:row>
      <xdr:rowOff>107452</xdr:rowOff>
    </xdr:to>
    <xdr:sp macro="" textlink="">
      <xdr:nvSpPr>
        <xdr:cNvPr id="635" name="フローチャート: 判断 634"/>
        <xdr:cNvSpPr/>
      </xdr:nvSpPr>
      <xdr:spPr>
        <a:xfrm>
          <a:off x="15430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98579</xdr:rowOff>
    </xdr:from>
    <xdr:ext cx="469744" cy="259045"/>
    <xdr:sp macro="" textlink="">
      <xdr:nvSpPr>
        <xdr:cNvPr id="636" name="テキスト ボックス 635"/>
        <xdr:cNvSpPr txBox="1"/>
      </xdr:nvSpPr>
      <xdr:spPr>
        <a:xfrm>
          <a:off x="15246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51363</xdr:rowOff>
    </xdr:from>
    <xdr:to>
      <xdr:col>76</xdr:col>
      <xdr:colOff>114300</xdr:colOff>
      <xdr:row>72</xdr:row>
      <xdr:rowOff>49861</xdr:rowOff>
    </xdr:to>
    <xdr:cxnSp macro="">
      <xdr:nvCxnSpPr>
        <xdr:cNvPr id="637" name="直線コネクタ 636"/>
        <xdr:cNvCxnSpPr/>
      </xdr:nvCxnSpPr>
      <xdr:spPr>
        <a:xfrm>
          <a:off x="13703300" y="12052863"/>
          <a:ext cx="889000" cy="34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165187</xdr:rowOff>
    </xdr:from>
    <xdr:to>
      <xdr:col>76</xdr:col>
      <xdr:colOff>165100</xdr:colOff>
      <xdr:row>79</xdr:row>
      <xdr:rowOff>95337</xdr:rowOff>
    </xdr:to>
    <xdr:sp macro="" textlink="">
      <xdr:nvSpPr>
        <xdr:cNvPr id="638" name="フローチャート: 判断 637"/>
        <xdr:cNvSpPr/>
      </xdr:nvSpPr>
      <xdr:spPr>
        <a:xfrm>
          <a:off x="14541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86464</xdr:rowOff>
    </xdr:from>
    <xdr:ext cx="469744" cy="259045"/>
    <xdr:sp macro="" textlink="">
      <xdr:nvSpPr>
        <xdr:cNvPr id="639" name="テキスト ボックス 638"/>
        <xdr:cNvSpPr txBox="1"/>
      </xdr:nvSpPr>
      <xdr:spPr>
        <a:xfrm>
          <a:off x="14357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51363</xdr:rowOff>
    </xdr:from>
    <xdr:to>
      <xdr:col>71</xdr:col>
      <xdr:colOff>177800</xdr:colOff>
      <xdr:row>74</xdr:row>
      <xdr:rowOff>38822</xdr:rowOff>
    </xdr:to>
    <xdr:cxnSp macro="">
      <xdr:nvCxnSpPr>
        <xdr:cNvPr id="640" name="直線コネクタ 639"/>
        <xdr:cNvCxnSpPr/>
      </xdr:nvCxnSpPr>
      <xdr:spPr>
        <a:xfrm flipV="1">
          <a:off x="12814300" y="12052863"/>
          <a:ext cx="889000" cy="67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28158</xdr:rowOff>
    </xdr:from>
    <xdr:to>
      <xdr:col>72</xdr:col>
      <xdr:colOff>38100</xdr:colOff>
      <xdr:row>79</xdr:row>
      <xdr:rowOff>129758</xdr:rowOff>
    </xdr:to>
    <xdr:sp macro="" textlink="">
      <xdr:nvSpPr>
        <xdr:cNvPr id="641" name="フローチャート: 判断 640"/>
        <xdr:cNvSpPr/>
      </xdr:nvSpPr>
      <xdr:spPr>
        <a:xfrm>
          <a:off x="13652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120885</xdr:rowOff>
    </xdr:from>
    <xdr:ext cx="378565" cy="259045"/>
    <xdr:sp macro="" textlink="">
      <xdr:nvSpPr>
        <xdr:cNvPr id="642" name="テキスト ボックス 641"/>
        <xdr:cNvSpPr txBox="1"/>
      </xdr:nvSpPr>
      <xdr:spPr>
        <a:xfrm>
          <a:off x="13514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34199</xdr:rowOff>
    </xdr:from>
    <xdr:to>
      <xdr:col>67</xdr:col>
      <xdr:colOff>101600</xdr:colOff>
      <xdr:row>79</xdr:row>
      <xdr:rowOff>135799</xdr:rowOff>
    </xdr:to>
    <xdr:sp macro="" textlink="">
      <xdr:nvSpPr>
        <xdr:cNvPr id="643" name="フローチャート: 判断 642"/>
        <xdr:cNvSpPr/>
      </xdr:nvSpPr>
      <xdr:spPr>
        <a:xfrm>
          <a:off x="12763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126926</xdr:rowOff>
    </xdr:from>
    <xdr:ext cx="378565" cy="259045"/>
    <xdr:sp macro="" textlink="">
      <xdr:nvSpPr>
        <xdr:cNvPr id="644" name="テキスト ボックス 643"/>
        <xdr:cNvSpPr txBox="1"/>
      </xdr:nvSpPr>
      <xdr:spPr>
        <a:xfrm>
          <a:off x="12625017" y="1367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55132</xdr:rowOff>
    </xdr:from>
    <xdr:to>
      <xdr:col>85</xdr:col>
      <xdr:colOff>177800</xdr:colOff>
      <xdr:row>75</xdr:row>
      <xdr:rowOff>156732</xdr:rowOff>
    </xdr:to>
    <xdr:sp macro="" textlink="">
      <xdr:nvSpPr>
        <xdr:cNvPr id="650" name="楕円 649"/>
        <xdr:cNvSpPr/>
      </xdr:nvSpPr>
      <xdr:spPr>
        <a:xfrm>
          <a:off x="16268700" y="129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8159</xdr:rowOff>
    </xdr:from>
    <xdr:ext cx="534377" cy="259045"/>
    <xdr:sp macro="" textlink="">
      <xdr:nvSpPr>
        <xdr:cNvPr id="651" name="災害復旧費該当値テキスト"/>
        <xdr:cNvSpPr txBox="1"/>
      </xdr:nvSpPr>
      <xdr:spPr>
        <a:xfrm>
          <a:off x="16370300" y="1286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25056</xdr:rowOff>
    </xdr:from>
    <xdr:to>
      <xdr:col>81</xdr:col>
      <xdr:colOff>101600</xdr:colOff>
      <xdr:row>76</xdr:row>
      <xdr:rowOff>126656</xdr:rowOff>
    </xdr:to>
    <xdr:sp macro="" textlink="">
      <xdr:nvSpPr>
        <xdr:cNvPr id="652" name="楕円 651"/>
        <xdr:cNvSpPr/>
      </xdr:nvSpPr>
      <xdr:spPr>
        <a:xfrm>
          <a:off x="15430500" y="130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143182</xdr:rowOff>
    </xdr:from>
    <xdr:ext cx="534377" cy="259045"/>
    <xdr:sp macro="" textlink="">
      <xdr:nvSpPr>
        <xdr:cNvPr id="653" name="テキスト ボックス 652"/>
        <xdr:cNvSpPr txBox="1"/>
      </xdr:nvSpPr>
      <xdr:spPr>
        <a:xfrm>
          <a:off x="15214111" y="128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170511</xdr:rowOff>
    </xdr:from>
    <xdr:to>
      <xdr:col>76</xdr:col>
      <xdr:colOff>165100</xdr:colOff>
      <xdr:row>72</xdr:row>
      <xdr:rowOff>100661</xdr:rowOff>
    </xdr:to>
    <xdr:sp macro="" textlink="">
      <xdr:nvSpPr>
        <xdr:cNvPr id="654" name="楕円 653"/>
        <xdr:cNvSpPr/>
      </xdr:nvSpPr>
      <xdr:spPr>
        <a:xfrm>
          <a:off x="14541500" y="1234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117188</xdr:rowOff>
    </xdr:from>
    <xdr:ext cx="534377" cy="259045"/>
    <xdr:sp macro="" textlink="">
      <xdr:nvSpPr>
        <xdr:cNvPr id="655" name="テキスト ボックス 654"/>
        <xdr:cNvSpPr txBox="1"/>
      </xdr:nvSpPr>
      <xdr:spPr>
        <a:xfrm>
          <a:off x="14325111" y="1211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563</xdr:rowOff>
    </xdr:from>
    <xdr:to>
      <xdr:col>72</xdr:col>
      <xdr:colOff>38100</xdr:colOff>
      <xdr:row>70</xdr:row>
      <xdr:rowOff>102163</xdr:rowOff>
    </xdr:to>
    <xdr:sp macro="" textlink="">
      <xdr:nvSpPr>
        <xdr:cNvPr id="656" name="楕円 655"/>
        <xdr:cNvSpPr/>
      </xdr:nvSpPr>
      <xdr:spPr>
        <a:xfrm>
          <a:off x="13652500" y="120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118690</xdr:rowOff>
    </xdr:from>
    <xdr:ext cx="534377" cy="259045"/>
    <xdr:sp macro="" textlink="">
      <xdr:nvSpPr>
        <xdr:cNvPr id="657" name="テキスト ボックス 656"/>
        <xdr:cNvSpPr txBox="1"/>
      </xdr:nvSpPr>
      <xdr:spPr>
        <a:xfrm>
          <a:off x="13436111" y="11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159472</xdr:rowOff>
    </xdr:from>
    <xdr:to>
      <xdr:col>67</xdr:col>
      <xdr:colOff>101600</xdr:colOff>
      <xdr:row>74</xdr:row>
      <xdr:rowOff>89622</xdr:rowOff>
    </xdr:to>
    <xdr:sp macro="" textlink="">
      <xdr:nvSpPr>
        <xdr:cNvPr id="658" name="楕円 657"/>
        <xdr:cNvSpPr/>
      </xdr:nvSpPr>
      <xdr:spPr>
        <a:xfrm>
          <a:off x="12763500" y="1267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106149</xdr:rowOff>
    </xdr:from>
    <xdr:ext cx="534377" cy="259045"/>
    <xdr:sp macro="" textlink="">
      <xdr:nvSpPr>
        <xdr:cNvPr id="659" name="テキスト ボックス 658"/>
        <xdr:cNvSpPr txBox="1"/>
      </xdr:nvSpPr>
      <xdr:spPr>
        <a:xfrm>
          <a:off x="12547111" y="1245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5" name="直線コネクタ 684"/>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6"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7" name="直線コネクタ 686"/>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8"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9" name="直線コネクタ 688"/>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101181</xdr:rowOff>
    </xdr:from>
    <xdr:to>
      <xdr:col>85</xdr:col>
      <xdr:colOff>127000</xdr:colOff>
      <xdr:row>95</xdr:row>
      <xdr:rowOff>161123</xdr:rowOff>
    </xdr:to>
    <xdr:cxnSp macro="">
      <xdr:nvCxnSpPr>
        <xdr:cNvPr id="690" name="直線コネクタ 689"/>
        <xdr:cNvCxnSpPr/>
      </xdr:nvCxnSpPr>
      <xdr:spPr>
        <a:xfrm flipV="1">
          <a:off x="15481300" y="16388931"/>
          <a:ext cx="838200" cy="5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91" name="公債費平均値テキスト"/>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92" name="フローチャート: 判断 691"/>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128482</xdr:rowOff>
    </xdr:from>
    <xdr:to>
      <xdr:col>81</xdr:col>
      <xdr:colOff>50800</xdr:colOff>
      <xdr:row>95</xdr:row>
      <xdr:rowOff>161123</xdr:rowOff>
    </xdr:to>
    <xdr:cxnSp macro="">
      <xdr:nvCxnSpPr>
        <xdr:cNvPr id="693" name="直線コネクタ 692"/>
        <xdr:cNvCxnSpPr/>
      </xdr:nvCxnSpPr>
      <xdr:spPr>
        <a:xfrm>
          <a:off x="14592300" y="16416232"/>
          <a:ext cx="889000" cy="3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4" name="フローチャート: 判断 693"/>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5" name="テキスト ボックス 694"/>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128482</xdr:rowOff>
    </xdr:from>
    <xdr:to>
      <xdr:col>76</xdr:col>
      <xdr:colOff>114300</xdr:colOff>
      <xdr:row>95</xdr:row>
      <xdr:rowOff>168928</xdr:rowOff>
    </xdr:to>
    <xdr:cxnSp macro="">
      <xdr:nvCxnSpPr>
        <xdr:cNvPr id="696" name="直線コネクタ 695"/>
        <xdr:cNvCxnSpPr/>
      </xdr:nvCxnSpPr>
      <xdr:spPr>
        <a:xfrm flipV="1">
          <a:off x="13703300" y="16416232"/>
          <a:ext cx="889000" cy="4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7" name="フローチャート: 判断 696"/>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8" name="テキスト ボックス 697"/>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168928</xdr:rowOff>
    </xdr:from>
    <xdr:to>
      <xdr:col>71</xdr:col>
      <xdr:colOff>177800</xdr:colOff>
      <xdr:row>96</xdr:row>
      <xdr:rowOff>22543</xdr:rowOff>
    </xdr:to>
    <xdr:cxnSp macro="">
      <xdr:nvCxnSpPr>
        <xdr:cNvPr id="699" name="直線コネクタ 698"/>
        <xdr:cNvCxnSpPr/>
      </xdr:nvCxnSpPr>
      <xdr:spPr>
        <a:xfrm flipV="1">
          <a:off x="12814300" y="16456678"/>
          <a:ext cx="889000" cy="2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700" name="フローチャート: 判断 699"/>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701" name="テキスト ボックス 700"/>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702" name="フローチャート: 判断 701"/>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703" name="テキスト ボックス 702"/>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50381</xdr:rowOff>
    </xdr:from>
    <xdr:to>
      <xdr:col>85</xdr:col>
      <xdr:colOff>177800</xdr:colOff>
      <xdr:row>95</xdr:row>
      <xdr:rowOff>151981</xdr:rowOff>
    </xdr:to>
    <xdr:sp macro="" textlink="">
      <xdr:nvSpPr>
        <xdr:cNvPr id="709" name="楕円 708"/>
        <xdr:cNvSpPr/>
      </xdr:nvSpPr>
      <xdr:spPr>
        <a:xfrm>
          <a:off x="16268700" y="163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73258</xdr:rowOff>
    </xdr:from>
    <xdr:ext cx="534377" cy="259045"/>
    <xdr:sp macro="" textlink="">
      <xdr:nvSpPr>
        <xdr:cNvPr id="710" name="公債費該当値テキスト"/>
        <xdr:cNvSpPr txBox="1"/>
      </xdr:nvSpPr>
      <xdr:spPr>
        <a:xfrm>
          <a:off x="16370300" y="1618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110323</xdr:rowOff>
    </xdr:from>
    <xdr:to>
      <xdr:col>81</xdr:col>
      <xdr:colOff>101600</xdr:colOff>
      <xdr:row>96</xdr:row>
      <xdr:rowOff>40473</xdr:rowOff>
    </xdr:to>
    <xdr:sp macro="" textlink="">
      <xdr:nvSpPr>
        <xdr:cNvPr id="711" name="楕円 710"/>
        <xdr:cNvSpPr/>
      </xdr:nvSpPr>
      <xdr:spPr>
        <a:xfrm>
          <a:off x="15430500" y="1639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57000</xdr:rowOff>
    </xdr:from>
    <xdr:ext cx="534377" cy="259045"/>
    <xdr:sp macro="" textlink="">
      <xdr:nvSpPr>
        <xdr:cNvPr id="712" name="テキスト ボックス 711"/>
        <xdr:cNvSpPr txBox="1"/>
      </xdr:nvSpPr>
      <xdr:spPr>
        <a:xfrm>
          <a:off x="15214111" y="1617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77682</xdr:rowOff>
    </xdr:from>
    <xdr:to>
      <xdr:col>76</xdr:col>
      <xdr:colOff>165100</xdr:colOff>
      <xdr:row>96</xdr:row>
      <xdr:rowOff>7832</xdr:rowOff>
    </xdr:to>
    <xdr:sp macro="" textlink="">
      <xdr:nvSpPr>
        <xdr:cNvPr id="713" name="楕円 712"/>
        <xdr:cNvSpPr/>
      </xdr:nvSpPr>
      <xdr:spPr>
        <a:xfrm>
          <a:off x="14541500" y="163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24359</xdr:rowOff>
    </xdr:from>
    <xdr:ext cx="534377" cy="259045"/>
    <xdr:sp macro="" textlink="">
      <xdr:nvSpPr>
        <xdr:cNvPr id="714" name="テキスト ボックス 713"/>
        <xdr:cNvSpPr txBox="1"/>
      </xdr:nvSpPr>
      <xdr:spPr>
        <a:xfrm>
          <a:off x="14325111" y="1614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118128</xdr:rowOff>
    </xdr:from>
    <xdr:to>
      <xdr:col>72</xdr:col>
      <xdr:colOff>38100</xdr:colOff>
      <xdr:row>96</xdr:row>
      <xdr:rowOff>48278</xdr:rowOff>
    </xdr:to>
    <xdr:sp macro="" textlink="">
      <xdr:nvSpPr>
        <xdr:cNvPr id="715" name="楕円 714"/>
        <xdr:cNvSpPr/>
      </xdr:nvSpPr>
      <xdr:spPr>
        <a:xfrm>
          <a:off x="13652500" y="1640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64805</xdr:rowOff>
    </xdr:from>
    <xdr:ext cx="534377" cy="259045"/>
    <xdr:sp macro="" textlink="">
      <xdr:nvSpPr>
        <xdr:cNvPr id="716" name="テキスト ボックス 715"/>
        <xdr:cNvSpPr txBox="1"/>
      </xdr:nvSpPr>
      <xdr:spPr>
        <a:xfrm>
          <a:off x="13436111" y="161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143193</xdr:rowOff>
    </xdr:from>
    <xdr:to>
      <xdr:col>67</xdr:col>
      <xdr:colOff>101600</xdr:colOff>
      <xdr:row>96</xdr:row>
      <xdr:rowOff>73343</xdr:rowOff>
    </xdr:to>
    <xdr:sp macro="" textlink="">
      <xdr:nvSpPr>
        <xdr:cNvPr id="717" name="楕円 716"/>
        <xdr:cNvSpPr/>
      </xdr:nvSpPr>
      <xdr:spPr>
        <a:xfrm>
          <a:off x="12763500" y="164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64470</xdr:rowOff>
    </xdr:from>
    <xdr:ext cx="534377" cy="259045"/>
    <xdr:sp macro="" textlink="">
      <xdr:nvSpPr>
        <xdr:cNvPr id="718" name="テキスト ボックス 717"/>
        <xdr:cNvSpPr txBox="1"/>
      </xdr:nvSpPr>
      <xdr:spPr>
        <a:xfrm>
          <a:off x="12547111" y="1652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40" name="直線コネクタ 739"/>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3"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4" name="直線コネクタ 743"/>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6"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7" name="フローチャート: 判断 746"/>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9" name="フローチャート: 判断 748"/>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50" name="テキスト ボックス 749"/>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164388</xdr:rowOff>
    </xdr:from>
    <xdr:to>
      <xdr:col>107</xdr:col>
      <xdr:colOff>50800</xdr:colOff>
      <xdr:row>38</xdr:row>
      <xdr:rowOff>139700</xdr:rowOff>
    </xdr:to>
    <xdr:cxnSp macro="">
      <xdr:nvCxnSpPr>
        <xdr:cNvPr id="751" name="直線コネクタ 750"/>
        <xdr:cNvCxnSpPr/>
      </xdr:nvCxnSpPr>
      <xdr:spPr>
        <a:xfrm>
          <a:off x="19545300" y="6508038"/>
          <a:ext cx="889000" cy="14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52" name="フローチャート: 判断 751"/>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3" name="テキスト ボックス 752"/>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119583</xdr:rowOff>
    </xdr:from>
    <xdr:to>
      <xdr:col>102</xdr:col>
      <xdr:colOff>114300</xdr:colOff>
      <xdr:row>37</xdr:row>
      <xdr:rowOff>164388</xdr:rowOff>
    </xdr:to>
    <xdr:cxnSp macro="">
      <xdr:nvCxnSpPr>
        <xdr:cNvPr id="754" name="直線コネクタ 753"/>
        <xdr:cNvCxnSpPr/>
      </xdr:nvCxnSpPr>
      <xdr:spPr>
        <a:xfrm>
          <a:off x="18656300" y="6291783"/>
          <a:ext cx="889000" cy="2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5" name="フローチャート: 判断 754"/>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144594</xdr:rowOff>
    </xdr:from>
    <xdr:ext cx="313932" cy="259045"/>
    <xdr:sp macro="" textlink="">
      <xdr:nvSpPr>
        <xdr:cNvPr id="756" name="テキスト ボックス 755"/>
        <xdr:cNvSpPr txBox="1"/>
      </xdr:nvSpPr>
      <xdr:spPr>
        <a:xfrm>
          <a:off x="19388333" y="6659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7" name="フローチャート: 判断 756"/>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118991</xdr:rowOff>
    </xdr:from>
    <xdr:ext cx="378565" cy="259045"/>
    <xdr:sp macro="" textlink="">
      <xdr:nvSpPr>
        <xdr:cNvPr id="758" name="テキスト ボックス 757"/>
        <xdr:cNvSpPr txBox="1"/>
      </xdr:nvSpPr>
      <xdr:spPr>
        <a:xfrm>
          <a:off x="18467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5"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113589</xdr:rowOff>
    </xdr:from>
    <xdr:to>
      <xdr:col>102</xdr:col>
      <xdr:colOff>165100</xdr:colOff>
      <xdr:row>38</xdr:row>
      <xdr:rowOff>43738</xdr:rowOff>
    </xdr:to>
    <xdr:sp macro="" textlink="">
      <xdr:nvSpPr>
        <xdr:cNvPr id="770" name="楕円 769"/>
        <xdr:cNvSpPr/>
      </xdr:nvSpPr>
      <xdr:spPr>
        <a:xfrm>
          <a:off x="194945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60266</xdr:rowOff>
    </xdr:from>
    <xdr:ext cx="378565" cy="259045"/>
    <xdr:sp macro="" textlink="">
      <xdr:nvSpPr>
        <xdr:cNvPr id="771" name="テキスト ボックス 770"/>
        <xdr:cNvSpPr txBox="1"/>
      </xdr:nvSpPr>
      <xdr:spPr>
        <a:xfrm>
          <a:off x="19356017" y="6232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68783</xdr:rowOff>
    </xdr:from>
    <xdr:to>
      <xdr:col>98</xdr:col>
      <xdr:colOff>38100</xdr:colOff>
      <xdr:row>36</xdr:row>
      <xdr:rowOff>170383</xdr:rowOff>
    </xdr:to>
    <xdr:sp macro="" textlink="">
      <xdr:nvSpPr>
        <xdr:cNvPr id="772" name="楕円 771"/>
        <xdr:cNvSpPr/>
      </xdr:nvSpPr>
      <xdr:spPr>
        <a:xfrm>
          <a:off x="18605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15460</xdr:rowOff>
    </xdr:from>
    <xdr:ext cx="378565" cy="259045"/>
    <xdr:sp macro="" textlink="">
      <xdr:nvSpPr>
        <xdr:cNvPr id="773" name="テキスト ボックス 772"/>
        <xdr:cNvSpPr txBox="1"/>
      </xdr:nvSpPr>
      <xdr:spPr>
        <a:xfrm>
          <a:off x="18467017" y="6016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645,027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円／人となり、昨年度の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564,180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円／人と比較して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80,847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円の増となっている。うち、全体の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％を占める復旧・復興分は一人当たり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137,074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円／人となっており、昨年度の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207,732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円／人と比較して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70,658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％）の大幅減となった。これは、第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次防御ライン道路整備事業や閖上地区被災市街地復興土地区画整理事業の完了等に伴い土木費が減少したことによるものである。一方で、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％を占める通常分は一人当たり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507,953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円／人となり、対前年度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た。これは、新型コロナウイルス感染症対策として、総務費において特別定額給付金給付事業が皆増となったほか、商工費において中小企業等の経営継続支援事業等が皆増となったこと等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変動の大きい費目の増減要因は次の通りである。総務費の増となった主な要因は、特別定額給付金給付事業の皆増である。衛生費の増となった主な要因は、台風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号関連の災害廃棄物処理事業の増である。農林水産業費の増となった主な要因は、県から管理を委託された八間堀サイフォンの維持管理経費を基金に積み立てたことによる増である。土木費では、第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防御ライン道路整備事業の完了等により道路橋りょう費が減となったほか、閖上地区被災市街地復興土地区画整理事業のハード事業完了等により区画整理費が減となったことが主な要因である。教育費の主な要因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GIGA</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スクールによる情報通信ネットワーク環境整備事業が皆増となったほか、閖上スポーツグラウンド整備事業の増である。災害復旧費の増となった主な要因は、サイクルスポーツセンター災害復旧事業の最終年度であり、建物建築工事費や備品購入費が増となっ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東日本大震災以降、震災復興特別交付税を財政調整基金へ積み立てているほか、令和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以降返還予定の復興交付金についても、特定目的基金廃止に伴い積み立てているため、財政調整基金残高の標準財政規模比が震災前に比べて高水準で推移している。また、実質収支額も震災からの復旧・復興事業で繰り越し事業として実施したものについて、事業完了等による不用額が依然として多額となっていることから、前年度と比較するとその比率は減っているものの、震災前と比較すると引き続き高く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年度は前年度と同様、全会計において黒字となったことから、連結実質赤字比率を算定していない。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42072_&#21517;&#21462;&#24066;_2020(2&#22238;&#30446;)&#122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36.5</v>
          </cell>
          <cell r="BX53">
            <v>35.299999999999997</v>
          </cell>
          <cell r="CF53">
            <v>35.4</v>
          </cell>
          <cell r="CN53">
            <v>35.6</v>
          </cell>
          <cell r="CV53">
            <v>31.5</v>
          </cell>
        </row>
        <row r="55">
          <cell r="AN55" t="str">
            <v>類似団体内平均値</v>
          </cell>
          <cell r="BP55">
            <v>35.299999999999997</v>
          </cell>
          <cell r="BX55">
            <v>31.9</v>
          </cell>
          <cell r="CF55">
            <v>24.2</v>
          </cell>
          <cell r="CN55">
            <v>22.1</v>
          </cell>
          <cell r="CV55">
            <v>20.399999999999999</v>
          </cell>
        </row>
        <row r="57">
          <cell r="BP57">
            <v>60.4</v>
          </cell>
          <cell r="BX57">
            <v>59.4</v>
          </cell>
          <cell r="CF57">
            <v>60.2</v>
          </cell>
          <cell r="CN57">
            <v>61.5</v>
          </cell>
          <cell r="CV57">
            <v>62.8</v>
          </cell>
        </row>
        <row r="72">
          <cell r="BP72" t="str">
            <v>H28</v>
          </cell>
          <cell r="BX72" t="str">
            <v>H29</v>
          </cell>
          <cell r="CF72" t="str">
            <v>H30</v>
          </cell>
          <cell r="CN72" t="str">
            <v>R01</v>
          </cell>
          <cell r="CV72" t="str">
            <v>R02</v>
          </cell>
        </row>
        <row r="73">
          <cell r="AN73" t="str">
            <v>当該団体値</v>
          </cell>
        </row>
        <row r="75">
          <cell r="BP75">
            <v>5</v>
          </cell>
          <cell r="BX75">
            <v>3.9</v>
          </cell>
          <cell r="CF75">
            <v>2.9</v>
          </cell>
          <cell r="CN75">
            <v>3</v>
          </cell>
          <cell r="CV75">
            <v>3.9</v>
          </cell>
        </row>
        <row r="77">
          <cell r="AN77" t="str">
            <v>類似団体内平均値</v>
          </cell>
          <cell r="BP77">
            <v>35.299999999999997</v>
          </cell>
          <cell r="BX77">
            <v>31.9</v>
          </cell>
          <cell r="CF77">
            <v>24.2</v>
          </cell>
          <cell r="CN77">
            <v>22.1</v>
          </cell>
          <cell r="CV77">
            <v>20.399999999999999</v>
          </cell>
        </row>
        <row r="79">
          <cell r="BP79">
            <v>6.9</v>
          </cell>
          <cell r="BX79">
            <v>6.6</v>
          </cell>
          <cell r="CF79">
            <v>6.4</v>
          </cell>
          <cell r="CN79">
            <v>6.3</v>
          </cell>
          <cell r="CV79">
            <v>6.2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54500624</v>
      </c>
      <c r="BO4" s="426"/>
      <c r="BP4" s="426"/>
      <c r="BQ4" s="426"/>
      <c r="BR4" s="426"/>
      <c r="BS4" s="426"/>
      <c r="BT4" s="426"/>
      <c r="BU4" s="427"/>
      <c r="BV4" s="425">
        <v>51868125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9.1</v>
      </c>
      <c r="CU4" s="610"/>
      <c r="CV4" s="610"/>
      <c r="CW4" s="610"/>
      <c r="CX4" s="610"/>
      <c r="CY4" s="610"/>
      <c r="CZ4" s="610"/>
      <c r="DA4" s="611"/>
      <c r="DB4" s="609">
        <v>11.2</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51379598</v>
      </c>
      <c r="BO5" s="431"/>
      <c r="BP5" s="431"/>
      <c r="BQ5" s="431"/>
      <c r="BR5" s="431"/>
      <c r="BS5" s="431"/>
      <c r="BT5" s="431"/>
      <c r="BU5" s="432"/>
      <c r="BV5" s="430">
        <v>44681335</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99.6</v>
      </c>
      <c r="CU5" s="401"/>
      <c r="CV5" s="401"/>
      <c r="CW5" s="401"/>
      <c r="CX5" s="401"/>
      <c r="CY5" s="401"/>
      <c r="CZ5" s="401"/>
      <c r="DA5" s="402"/>
      <c r="DB5" s="400">
        <v>95.1</v>
      </c>
      <c r="DC5" s="401"/>
      <c r="DD5" s="401"/>
      <c r="DE5" s="401"/>
      <c r="DF5" s="401"/>
      <c r="DG5" s="401"/>
      <c r="DH5" s="401"/>
      <c r="DI5" s="402"/>
      <c r="DJ5" s="186"/>
      <c r="DK5" s="186"/>
      <c r="DL5" s="186"/>
      <c r="DM5" s="186"/>
      <c r="DN5" s="186"/>
      <c r="DO5" s="186"/>
    </row>
    <row r="6" spans="1:119" ht="18.75" customHeight="1">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3121026</v>
      </c>
      <c r="BO6" s="431"/>
      <c r="BP6" s="431"/>
      <c r="BQ6" s="431"/>
      <c r="BR6" s="431"/>
      <c r="BS6" s="431"/>
      <c r="BT6" s="431"/>
      <c r="BU6" s="432"/>
      <c r="BV6" s="430">
        <v>7186790</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105.1</v>
      </c>
      <c r="CU6" s="584"/>
      <c r="CV6" s="584"/>
      <c r="CW6" s="584"/>
      <c r="CX6" s="584"/>
      <c r="CY6" s="584"/>
      <c r="CZ6" s="584"/>
      <c r="DA6" s="585"/>
      <c r="DB6" s="583">
        <v>101.3</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94</v>
      </c>
      <c r="AV7" s="488"/>
      <c r="AW7" s="488"/>
      <c r="AX7" s="488"/>
      <c r="AY7" s="410" t="s">
        <v>106</v>
      </c>
      <c r="AZ7" s="411"/>
      <c r="BA7" s="411"/>
      <c r="BB7" s="411"/>
      <c r="BC7" s="411"/>
      <c r="BD7" s="411"/>
      <c r="BE7" s="411"/>
      <c r="BF7" s="411"/>
      <c r="BG7" s="411"/>
      <c r="BH7" s="411"/>
      <c r="BI7" s="411"/>
      <c r="BJ7" s="411"/>
      <c r="BK7" s="411"/>
      <c r="BL7" s="411"/>
      <c r="BM7" s="412"/>
      <c r="BN7" s="430">
        <v>1639108</v>
      </c>
      <c r="BO7" s="431"/>
      <c r="BP7" s="431"/>
      <c r="BQ7" s="431"/>
      <c r="BR7" s="431"/>
      <c r="BS7" s="431"/>
      <c r="BT7" s="431"/>
      <c r="BU7" s="432"/>
      <c r="BV7" s="430">
        <v>5421861</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16240059</v>
      </c>
      <c r="CU7" s="431"/>
      <c r="CV7" s="431"/>
      <c r="CW7" s="431"/>
      <c r="CX7" s="431"/>
      <c r="CY7" s="431"/>
      <c r="CZ7" s="431"/>
      <c r="DA7" s="432"/>
      <c r="DB7" s="430">
        <v>15806303</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1481918</v>
      </c>
      <c r="BO8" s="431"/>
      <c r="BP8" s="431"/>
      <c r="BQ8" s="431"/>
      <c r="BR8" s="431"/>
      <c r="BS8" s="431"/>
      <c r="BT8" s="431"/>
      <c r="BU8" s="432"/>
      <c r="BV8" s="430">
        <v>1764929</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0.85</v>
      </c>
      <c r="CU8" s="544"/>
      <c r="CV8" s="544"/>
      <c r="CW8" s="544"/>
      <c r="CX8" s="544"/>
      <c r="CY8" s="544"/>
      <c r="CZ8" s="544"/>
      <c r="DA8" s="545"/>
      <c r="DB8" s="543">
        <v>0.84</v>
      </c>
      <c r="DC8" s="544"/>
      <c r="DD8" s="544"/>
      <c r="DE8" s="544"/>
      <c r="DF8" s="544"/>
      <c r="DG8" s="544"/>
      <c r="DH8" s="544"/>
      <c r="DI8" s="545"/>
      <c r="DJ8" s="186"/>
      <c r="DK8" s="186"/>
      <c r="DL8" s="186"/>
      <c r="DM8" s="186"/>
      <c r="DN8" s="186"/>
      <c r="DO8" s="186"/>
    </row>
    <row r="9" spans="1:119" ht="18.75" customHeight="1" thickBot="1">
      <c r="A9" s="187"/>
      <c r="B9" s="572" t="s">
        <v>112</v>
      </c>
      <c r="C9" s="573"/>
      <c r="D9" s="573"/>
      <c r="E9" s="573"/>
      <c r="F9" s="573"/>
      <c r="G9" s="573"/>
      <c r="H9" s="573"/>
      <c r="I9" s="573"/>
      <c r="J9" s="573"/>
      <c r="K9" s="493"/>
      <c r="L9" s="574" t="s">
        <v>113</v>
      </c>
      <c r="M9" s="575"/>
      <c r="N9" s="575"/>
      <c r="O9" s="575"/>
      <c r="P9" s="575"/>
      <c r="Q9" s="576"/>
      <c r="R9" s="577">
        <v>78718</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-283011</v>
      </c>
      <c r="BO9" s="431"/>
      <c r="BP9" s="431"/>
      <c r="BQ9" s="431"/>
      <c r="BR9" s="431"/>
      <c r="BS9" s="431"/>
      <c r="BT9" s="431"/>
      <c r="BU9" s="432"/>
      <c r="BV9" s="430">
        <v>-112623</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10.7</v>
      </c>
      <c r="CU9" s="401"/>
      <c r="CV9" s="401"/>
      <c r="CW9" s="401"/>
      <c r="CX9" s="401"/>
      <c r="CY9" s="401"/>
      <c r="CZ9" s="401"/>
      <c r="DA9" s="402"/>
      <c r="DB9" s="400">
        <v>9.8000000000000007</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118</v>
      </c>
      <c r="M10" s="404"/>
      <c r="N10" s="404"/>
      <c r="O10" s="404"/>
      <c r="P10" s="404"/>
      <c r="Q10" s="405"/>
      <c r="R10" s="406">
        <v>76668</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94</v>
      </c>
      <c r="AV10" s="488"/>
      <c r="AW10" s="488"/>
      <c r="AX10" s="488"/>
      <c r="AY10" s="410" t="s">
        <v>120</v>
      </c>
      <c r="AZ10" s="411"/>
      <c r="BA10" s="411"/>
      <c r="BB10" s="411"/>
      <c r="BC10" s="411"/>
      <c r="BD10" s="411"/>
      <c r="BE10" s="411"/>
      <c r="BF10" s="411"/>
      <c r="BG10" s="411"/>
      <c r="BH10" s="411"/>
      <c r="BI10" s="411"/>
      <c r="BJ10" s="411"/>
      <c r="BK10" s="411"/>
      <c r="BL10" s="411"/>
      <c r="BM10" s="412"/>
      <c r="BN10" s="430">
        <v>346</v>
      </c>
      <c r="BO10" s="431"/>
      <c r="BP10" s="431"/>
      <c r="BQ10" s="431"/>
      <c r="BR10" s="431"/>
      <c r="BS10" s="431"/>
      <c r="BT10" s="431"/>
      <c r="BU10" s="432"/>
      <c r="BV10" s="430">
        <v>872</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347000</v>
      </c>
      <c r="BO11" s="431"/>
      <c r="BP11" s="431"/>
      <c r="BQ11" s="431"/>
      <c r="BR11" s="431"/>
      <c r="BS11" s="431"/>
      <c r="BT11" s="431"/>
      <c r="BU11" s="432"/>
      <c r="BV11" s="430">
        <v>2500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c r="A12" s="187"/>
      <c r="B12" s="546" t="s">
        <v>130</v>
      </c>
      <c r="C12" s="547"/>
      <c r="D12" s="547"/>
      <c r="E12" s="547"/>
      <c r="F12" s="547"/>
      <c r="G12" s="547"/>
      <c r="H12" s="547"/>
      <c r="I12" s="547"/>
      <c r="J12" s="547"/>
      <c r="K12" s="548"/>
      <c r="L12" s="555" t="s">
        <v>131</v>
      </c>
      <c r="M12" s="556"/>
      <c r="N12" s="556"/>
      <c r="O12" s="556"/>
      <c r="P12" s="556"/>
      <c r="Q12" s="557"/>
      <c r="R12" s="558">
        <v>79655</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94</v>
      </c>
      <c r="AV12" s="488"/>
      <c r="AW12" s="488"/>
      <c r="AX12" s="488"/>
      <c r="AY12" s="410" t="s">
        <v>135</v>
      </c>
      <c r="AZ12" s="411"/>
      <c r="BA12" s="411"/>
      <c r="BB12" s="411"/>
      <c r="BC12" s="411"/>
      <c r="BD12" s="411"/>
      <c r="BE12" s="411"/>
      <c r="BF12" s="411"/>
      <c r="BG12" s="411"/>
      <c r="BH12" s="411"/>
      <c r="BI12" s="411"/>
      <c r="BJ12" s="411"/>
      <c r="BK12" s="411"/>
      <c r="BL12" s="411"/>
      <c r="BM12" s="412"/>
      <c r="BN12" s="430">
        <v>1985449</v>
      </c>
      <c r="BO12" s="431"/>
      <c r="BP12" s="431"/>
      <c r="BQ12" s="431"/>
      <c r="BR12" s="431"/>
      <c r="BS12" s="431"/>
      <c r="BT12" s="431"/>
      <c r="BU12" s="432"/>
      <c r="BV12" s="430">
        <v>3182702</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138</v>
      </c>
      <c r="N13" s="531"/>
      <c r="O13" s="531"/>
      <c r="P13" s="531"/>
      <c r="Q13" s="532"/>
      <c r="R13" s="533">
        <v>79229</v>
      </c>
      <c r="S13" s="534"/>
      <c r="T13" s="534"/>
      <c r="U13" s="534"/>
      <c r="V13" s="535"/>
      <c r="W13" s="521" t="s">
        <v>139</v>
      </c>
      <c r="X13" s="443"/>
      <c r="Y13" s="443"/>
      <c r="Z13" s="443"/>
      <c r="AA13" s="443"/>
      <c r="AB13" s="444"/>
      <c r="AC13" s="406">
        <v>1222</v>
      </c>
      <c r="AD13" s="407"/>
      <c r="AE13" s="407"/>
      <c r="AF13" s="407"/>
      <c r="AG13" s="408"/>
      <c r="AH13" s="406">
        <v>1439</v>
      </c>
      <c r="AI13" s="407"/>
      <c r="AJ13" s="407"/>
      <c r="AK13" s="407"/>
      <c r="AL13" s="409"/>
      <c r="AM13" s="499" t="s">
        <v>140</v>
      </c>
      <c r="AN13" s="404"/>
      <c r="AO13" s="404"/>
      <c r="AP13" s="404"/>
      <c r="AQ13" s="404"/>
      <c r="AR13" s="404"/>
      <c r="AS13" s="404"/>
      <c r="AT13" s="405"/>
      <c r="AU13" s="487" t="s">
        <v>94</v>
      </c>
      <c r="AV13" s="488"/>
      <c r="AW13" s="488"/>
      <c r="AX13" s="488"/>
      <c r="AY13" s="410" t="s">
        <v>141</v>
      </c>
      <c r="AZ13" s="411"/>
      <c r="BA13" s="411"/>
      <c r="BB13" s="411"/>
      <c r="BC13" s="411"/>
      <c r="BD13" s="411"/>
      <c r="BE13" s="411"/>
      <c r="BF13" s="411"/>
      <c r="BG13" s="411"/>
      <c r="BH13" s="411"/>
      <c r="BI13" s="411"/>
      <c r="BJ13" s="411"/>
      <c r="BK13" s="411"/>
      <c r="BL13" s="411"/>
      <c r="BM13" s="412"/>
      <c r="BN13" s="430">
        <v>-1921114</v>
      </c>
      <c r="BO13" s="431"/>
      <c r="BP13" s="431"/>
      <c r="BQ13" s="431"/>
      <c r="BR13" s="431"/>
      <c r="BS13" s="431"/>
      <c r="BT13" s="431"/>
      <c r="BU13" s="432"/>
      <c r="BV13" s="430">
        <v>-3291953</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3.9</v>
      </c>
      <c r="CU13" s="401"/>
      <c r="CV13" s="401"/>
      <c r="CW13" s="401"/>
      <c r="CX13" s="401"/>
      <c r="CY13" s="401"/>
      <c r="CZ13" s="401"/>
      <c r="DA13" s="402"/>
      <c r="DB13" s="400">
        <v>3</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143</v>
      </c>
      <c r="M14" s="567"/>
      <c r="N14" s="567"/>
      <c r="O14" s="567"/>
      <c r="P14" s="567"/>
      <c r="Q14" s="568"/>
      <c r="R14" s="533">
        <v>79197</v>
      </c>
      <c r="S14" s="534"/>
      <c r="T14" s="534"/>
      <c r="U14" s="534"/>
      <c r="V14" s="535"/>
      <c r="W14" s="536"/>
      <c r="X14" s="446"/>
      <c r="Y14" s="446"/>
      <c r="Z14" s="446"/>
      <c r="AA14" s="446"/>
      <c r="AB14" s="447"/>
      <c r="AC14" s="526">
        <v>3.5</v>
      </c>
      <c r="AD14" s="527"/>
      <c r="AE14" s="527"/>
      <c r="AF14" s="527"/>
      <c r="AG14" s="528"/>
      <c r="AH14" s="526">
        <v>4.5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145</v>
      </c>
      <c r="CU14" s="538"/>
      <c r="CV14" s="538"/>
      <c r="CW14" s="538"/>
      <c r="CX14" s="538"/>
      <c r="CY14" s="538"/>
      <c r="CZ14" s="538"/>
      <c r="DA14" s="539"/>
      <c r="DB14" s="537" t="s">
        <v>137</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146</v>
      </c>
      <c r="N15" s="531"/>
      <c r="O15" s="531"/>
      <c r="P15" s="531"/>
      <c r="Q15" s="532"/>
      <c r="R15" s="533">
        <v>78763</v>
      </c>
      <c r="S15" s="534"/>
      <c r="T15" s="534"/>
      <c r="U15" s="534"/>
      <c r="V15" s="535"/>
      <c r="W15" s="521" t="s">
        <v>147</v>
      </c>
      <c r="X15" s="443"/>
      <c r="Y15" s="443"/>
      <c r="Z15" s="443"/>
      <c r="AA15" s="443"/>
      <c r="AB15" s="444"/>
      <c r="AC15" s="406">
        <v>7904</v>
      </c>
      <c r="AD15" s="407"/>
      <c r="AE15" s="407"/>
      <c r="AF15" s="407"/>
      <c r="AG15" s="408"/>
      <c r="AH15" s="406">
        <v>7184</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10726570</v>
      </c>
      <c r="BO15" s="426"/>
      <c r="BP15" s="426"/>
      <c r="BQ15" s="426"/>
      <c r="BR15" s="426"/>
      <c r="BS15" s="426"/>
      <c r="BT15" s="426"/>
      <c r="BU15" s="427"/>
      <c r="BV15" s="425">
        <v>10076123</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22.7</v>
      </c>
      <c r="AD16" s="527"/>
      <c r="AE16" s="527"/>
      <c r="AF16" s="527"/>
      <c r="AG16" s="528"/>
      <c r="AH16" s="526">
        <v>22.3</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12491949</v>
      </c>
      <c r="BO16" s="431"/>
      <c r="BP16" s="431"/>
      <c r="BQ16" s="431"/>
      <c r="BR16" s="431"/>
      <c r="BS16" s="431"/>
      <c r="BT16" s="431"/>
      <c r="BU16" s="432"/>
      <c r="BV16" s="430">
        <v>12032056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25707</v>
      </c>
      <c r="AD17" s="407"/>
      <c r="AE17" s="407"/>
      <c r="AF17" s="407"/>
      <c r="AG17" s="408"/>
      <c r="AH17" s="406">
        <v>23659</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13632713</v>
      </c>
      <c r="BO17" s="431"/>
      <c r="BP17" s="431"/>
      <c r="BQ17" s="431"/>
      <c r="BR17" s="431"/>
      <c r="BS17" s="431"/>
      <c r="BT17" s="431"/>
      <c r="BU17" s="432"/>
      <c r="BV17" s="430">
        <v>12878712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157</v>
      </c>
      <c r="C18" s="493"/>
      <c r="D18" s="493"/>
      <c r="E18" s="494"/>
      <c r="F18" s="494"/>
      <c r="G18" s="494"/>
      <c r="H18" s="494"/>
      <c r="I18" s="494"/>
      <c r="J18" s="494"/>
      <c r="K18" s="494"/>
      <c r="L18" s="495">
        <v>98.18</v>
      </c>
      <c r="M18" s="495"/>
      <c r="N18" s="495"/>
      <c r="O18" s="495"/>
      <c r="P18" s="495"/>
      <c r="Q18" s="495"/>
      <c r="R18" s="496"/>
      <c r="S18" s="496"/>
      <c r="T18" s="496"/>
      <c r="U18" s="496"/>
      <c r="V18" s="497"/>
      <c r="W18" s="511"/>
      <c r="X18" s="512"/>
      <c r="Y18" s="512"/>
      <c r="Z18" s="512"/>
      <c r="AA18" s="512"/>
      <c r="AB18" s="522"/>
      <c r="AC18" s="394">
        <v>73.8</v>
      </c>
      <c r="AD18" s="395"/>
      <c r="AE18" s="395"/>
      <c r="AF18" s="395"/>
      <c r="AG18" s="498"/>
      <c r="AH18" s="394">
        <v>73.3</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16100092</v>
      </c>
      <c r="BO18" s="431"/>
      <c r="BP18" s="431"/>
      <c r="BQ18" s="431"/>
      <c r="BR18" s="431"/>
      <c r="BS18" s="431"/>
      <c r="BT18" s="431"/>
      <c r="BU18" s="432"/>
      <c r="BV18" s="430">
        <v>15324545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159</v>
      </c>
      <c r="C19" s="493"/>
      <c r="D19" s="493"/>
      <c r="E19" s="494"/>
      <c r="F19" s="494"/>
      <c r="G19" s="494"/>
      <c r="H19" s="494"/>
      <c r="I19" s="494"/>
      <c r="J19" s="494"/>
      <c r="K19" s="494"/>
      <c r="L19" s="500">
        <v>802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26153210</v>
      </c>
      <c r="BO19" s="431"/>
      <c r="BP19" s="431"/>
      <c r="BQ19" s="431"/>
      <c r="BR19" s="431"/>
      <c r="BS19" s="431"/>
      <c r="BT19" s="431"/>
      <c r="BU19" s="432"/>
      <c r="BV19" s="430">
        <v>25548663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161</v>
      </c>
      <c r="C20" s="493"/>
      <c r="D20" s="493"/>
      <c r="E20" s="494"/>
      <c r="F20" s="494"/>
      <c r="G20" s="494"/>
      <c r="H20" s="494"/>
      <c r="I20" s="494"/>
      <c r="J20" s="494"/>
      <c r="K20" s="494"/>
      <c r="L20" s="500">
        <v>29739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29220859</v>
      </c>
      <c r="BO23" s="431"/>
      <c r="BP23" s="431"/>
      <c r="BQ23" s="431"/>
      <c r="BR23" s="431"/>
      <c r="BS23" s="431"/>
      <c r="BT23" s="431"/>
      <c r="BU23" s="432"/>
      <c r="BV23" s="430">
        <v>29549929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170</v>
      </c>
      <c r="F24" s="404"/>
      <c r="G24" s="404"/>
      <c r="H24" s="404"/>
      <c r="I24" s="404"/>
      <c r="J24" s="404"/>
      <c r="K24" s="405"/>
      <c r="L24" s="406">
        <v>1</v>
      </c>
      <c r="M24" s="407"/>
      <c r="N24" s="407"/>
      <c r="O24" s="407"/>
      <c r="P24" s="408"/>
      <c r="Q24" s="406">
        <v>9750</v>
      </c>
      <c r="R24" s="407"/>
      <c r="S24" s="407"/>
      <c r="T24" s="407"/>
      <c r="U24" s="407"/>
      <c r="V24" s="408"/>
      <c r="W24" s="472"/>
      <c r="X24" s="463"/>
      <c r="Y24" s="464"/>
      <c r="Z24" s="403" t="s">
        <v>171</v>
      </c>
      <c r="AA24" s="404"/>
      <c r="AB24" s="404"/>
      <c r="AC24" s="404"/>
      <c r="AD24" s="404"/>
      <c r="AE24" s="404"/>
      <c r="AF24" s="404"/>
      <c r="AG24" s="405"/>
      <c r="AH24" s="406">
        <v>567</v>
      </c>
      <c r="AI24" s="407"/>
      <c r="AJ24" s="407"/>
      <c r="AK24" s="407"/>
      <c r="AL24" s="408"/>
      <c r="AM24" s="406">
        <v>1707237</v>
      </c>
      <c r="AN24" s="407"/>
      <c r="AO24" s="407"/>
      <c r="AP24" s="407"/>
      <c r="AQ24" s="407"/>
      <c r="AR24" s="408"/>
      <c r="AS24" s="406">
        <v>3011</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23559398</v>
      </c>
      <c r="BO24" s="431"/>
      <c r="BP24" s="431"/>
      <c r="BQ24" s="431"/>
      <c r="BR24" s="431"/>
      <c r="BS24" s="431"/>
      <c r="BT24" s="431"/>
      <c r="BU24" s="432"/>
      <c r="BV24" s="430">
        <v>23263142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173</v>
      </c>
      <c r="F25" s="404"/>
      <c r="G25" s="404"/>
      <c r="H25" s="404"/>
      <c r="I25" s="404"/>
      <c r="J25" s="404"/>
      <c r="K25" s="405"/>
      <c r="L25" s="406">
        <v>2</v>
      </c>
      <c r="M25" s="407"/>
      <c r="N25" s="407"/>
      <c r="O25" s="407"/>
      <c r="P25" s="408"/>
      <c r="Q25" s="406">
        <v>7880</v>
      </c>
      <c r="R25" s="407"/>
      <c r="S25" s="407"/>
      <c r="T25" s="407"/>
      <c r="U25" s="407"/>
      <c r="V25" s="408"/>
      <c r="W25" s="472"/>
      <c r="X25" s="463"/>
      <c r="Y25" s="464"/>
      <c r="Z25" s="403" t="s">
        <v>174</v>
      </c>
      <c r="AA25" s="404"/>
      <c r="AB25" s="404"/>
      <c r="AC25" s="404"/>
      <c r="AD25" s="404"/>
      <c r="AE25" s="404"/>
      <c r="AF25" s="404"/>
      <c r="AG25" s="405"/>
      <c r="AH25" s="406">
        <v>100</v>
      </c>
      <c r="AI25" s="407"/>
      <c r="AJ25" s="407"/>
      <c r="AK25" s="407"/>
      <c r="AL25" s="408"/>
      <c r="AM25" s="406">
        <v>295200</v>
      </c>
      <c r="AN25" s="407"/>
      <c r="AO25" s="407"/>
      <c r="AP25" s="407"/>
      <c r="AQ25" s="407"/>
      <c r="AR25" s="408"/>
      <c r="AS25" s="406">
        <v>2952</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3956190</v>
      </c>
      <c r="BO25" s="426"/>
      <c r="BP25" s="426"/>
      <c r="BQ25" s="426"/>
      <c r="BR25" s="426"/>
      <c r="BS25" s="426"/>
      <c r="BT25" s="426"/>
      <c r="BU25" s="427"/>
      <c r="BV25" s="425">
        <v>5764817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176</v>
      </c>
      <c r="F26" s="404"/>
      <c r="G26" s="404"/>
      <c r="H26" s="404"/>
      <c r="I26" s="404"/>
      <c r="J26" s="404"/>
      <c r="K26" s="405"/>
      <c r="L26" s="406">
        <v>1</v>
      </c>
      <c r="M26" s="407"/>
      <c r="N26" s="407"/>
      <c r="O26" s="407"/>
      <c r="P26" s="408"/>
      <c r="Q26" s="406">
        <v>6580</v>
      </c>
      <c r="R26" s="407"/>
      <c r="S26" s="407"/>
      <c r="T26" s="407"/>
      <c r="U26" s="407"/>
      <c r="V26" s="408"/>
      <c r="W26" s="472"/>
      <c r="X26" s="463"/>
      <c r="Y26" s="464"/>
      <c r="Z26" s="403" t="s">
        <v>177</v>
      </c>
      <c r="AA26" s="485"/>
      <c r="AB26" s="485"/>
      <c r="AC26" s="485"/>
      <c r="AD26" s="485"/>
      <c r="AE26" s="485"/>
      <c r="AF26" s="485"/>
      <c r="AG26" s="486"/>
      <c r="AH26" s="406">
        <v>36</v>
      </c>
      <c r="AI26" s="407"/>
      <c r="AJ26" s="407"/>
      <c r="AK26" s="407"/>
      <c r="AL26" s="408"/>
      <c r="AM26" s="406">
        <v>118476</v>
      </c>
      <c r="AN26" s="407"/>
      <c r="AO26" s="407"/>
      <c r="AP26" s="407"/>
      <c r="AQ26" s="407"/>
      <c r="AR26" s="408"/>
      <c r="AS26" s="406">
        <v>3291</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145</v>
      </c>
      <c r="BO26" s="431"/>
      <c r="BP26" s="431"/>
      <c r="BQ26" s="431"/>
      <c r="BR26" s="431"/>
      <c r="BS26" s="431"/>
      <c r="BT26" s="431"/>
      <c r="BU26" s="432"/>
      <c r="BV26" s="430" t="s">
        <v>145</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179</v>
      </c>
      <c r="F27" s="404"/>
      <c r="G27" s="404"/>
      <c r="H27" s="404"/>
      <c r="I27" s="404"/>
      <c r="J27" s="404"/>
      <c r="K27" s="405"/>
      <c r="L27" s="406">
        <v>1</v>
      </c>
      <c r="M27" s="407"/>
      <c r="N27" s="407"/>
      <c r="O27" s="407"/>
      <c r="P27" s="408"/>
      <c r="Q27" s="406">
        <v>5040</v>
      </c>
      <c r="R27" s="407"/>
      <c r="S27" s="407"/>
      <c r="T27" s="407"/>
      <c r="U27" s="407"/>
      <c r="V27" s="408"/>
      <c r="W27" s="472"/>
      <c r="X27" s="463"/>
      <c r="Y27" s="464"/>
      <c r="Z27" s="403" t="s">
        <v>180</v>
      </c>
      <c r="AA27" s="404"/>
      <c r="AB27" s="404"/>
      <c r="AC27" s="404"/>
      <c r="AD27" s="404"/>
      <c r="AE27" s="404"/>
      <c r="AF27" s="404"/>
      <c r="AG27" s="405"/>
      <c r="AH27" s="406">
        <v>3</v>
      </c>
      <c r="AI27" s="407"/>
      <c r="AJ27" s="407"/>
      <c r="AK27" s="407"/>
      <c r="AL27" s="408"/>
      <c r="AM27" s="406">
        <v>11859</v>
      </c>
      <c r="AN27" s="407"/>
      <c r="AO27" s="407"/>
      <c r="AP27" s="407"/>
      <c r="AQ27" s="407"/>
      <c r="AR27" s="408"/>
      <c r="AS27" s="406">
        <v>3953</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1324988</v>
      </c>
      <c r="BO27" s="434"/>
      <c r="BP27" s="434"/>
      <c r="BQ27" s="434"/>
      <c r="BR27" s="434"/>
      <c r="BS27" s="434"/>
      <c r="BT27" s="434"/>
      <c r="BU27" s="435"/>
      <c r="BV27" s="433">
        <v>1324907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182</v>
      </c>
      <c r="F28" s="404"/>
      <c r="G28" s="404"/>
      <c r="H28" s="404"/>
      <c r="I28" s="404"/>
      <c r="J28" s="404"/>
      <c r="K28" s="405"/>
      <c r="L28" s="406">
        <v>1</v>
      </c>
      <c r="M28" s="407"/>
      <c r="N28" s="407"/>
      <c r="O28" s="407"/>
      <c r="P28" s="408"/>
      <c r="Q28" s="406">
        <v>4200</v>
      </c>
      <c r="R28" s="407"/>
      <c r="S28" s="407"/>
      <c r="T28" s="407"/>
      <c r="U28" s="407"/>
      <c r="V28" s="408"/>
      <c r="W28" s="472"/>
      <c r="X28" s="463"/>
      <c r="Y28" s="464"/>
      <c r="Z28" s="403" t="s">
        <v>183</v>
      </c>
      <c r="AA28" s="404"/>
      <c r="AB28" s="404"/>
      <c r="AC28" s="404"/>
      <c r="AD28" s="404"/>
      <c r="AE28" s="404"/>
      <c r="AF28" s="404"/>
      <c r="AG28" s="405"/>
      <c r="AH28" s="406" t="s">
        <v>137</v>
      </c>
      <c r="AI28" s="407"/>
      <c r="AJ28" s="407"/>
      <c r="AK28" s="407"/>
      <c r="AL28" s="408"/>
      <c r="AM28" s="406" t="s">
        <v>137</v>
      </c>
      <c r="AN28" s="407"/>
      <c r="AO28" s="407"/>
      <c r="AP28" s="407"/>
      <c r="AQ28" s="407"/>
      <c r="AR28" s="408"/>
      <c r="AS28" s="406" t="s">
        <v>184</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3383703</v>
      </c>
      <c r="BO28" s="426"/>
      <c r="BP28" s="426"/>
      <c r="BQ28" s="426"/>
      <c r="BR28" s="426"/>
      <c r="BS28" s="426"/>
      <c r="BT28" s="426"/>
      <c r="BU28" s="427"/>
      <c r="BV28" s="425">
        <v>4218806</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186</v>
      </c>
      <c r="F29" s="404"/>
      <c r="G29" s="404"/>
      <c r="H29" s="404"/>
      <c r="I29" s="404"/>
      <c r="J29" s="404"/>
      <c r="K29" s="405"/>
      <c r="L29" s="406">
        <v>21</v>
      </c>
      <c r="M29" s="407"/>
      <c r="N29" s="407"/>
      <c r="O29" s="407"/>
      <c r="P29" s="408"/>
      <c r="Q29" s="406">
        <v>3950</v>
      </c>
      <c r="R29" s="407"/>
      <c r="S29" s="407"/>
      <c r="T29" s="407"/>
      <c r="U29" s="407"/>
      <c r="V29" s="408"/>
      <c r="W29" s="473"/>
      <c r="X29" s="474"/>
      <c r="Y29" s="475"/>
      <c r="Z29" s="403" t="s">
        <v>187</v>
      </c>
      <c r="AA29" s="404"/>
      <c r="AB29" s="404"/>
      <c r="AC29" s="404"/>
      <c r="AD29" s="404"/>
      <c r="AE29" s="404"/>
      <c r="AF29" s="404"/>
      <c r="AG29" s="405"/>
      <c r="AH29" s="406">
        <v>570</v>
      </c>
      <c r="AI29" s="407"/>
      <c r="AJ29" s="407"/>
      <c r="AK29" s="407"/>
      <c r="AL29" s="408"/>
      <c r="AM29" s="406">
        <v>1719096</v>
      </c>
      <c r="AN29" s="407"/>
      <c r="AO29" s="407"/>
      <c r="AP29" s="407"/>
      <c r="AQ29" s="407"/>
      <c r="AR29" s="408"/>
      <c r="AS29" s="406">
        <v>3016</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953781</v>
      </c>
      <c r="BO29" s="431"/>
      <c r="BP29" s="431"/>
      <c r="BQ29" s="431"/>
      <c r="BR29" s="431"/>
      <c r="BS29" s="431"/>
      <c r="BT29" s="431"/>
      <c r="BU29" s="432"/>
      <c r="BV29" s="430">
        <v>1300721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5518648</v>
      </c>
      <c r="BO30" s="434"/>
      <c r="BP30" s="434"/>
      <c r="BQ30" s="434"/>
      <c r="BR30" s="434"/>
      <c r="BS30" s="434"/>
      <c r="BT30" s="434"/>
      <c r="BU30" s="435"/>
      <c r="BV30" s="433">
        <v>7787852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197</v>
      </c>
      <c r="X33" s="392"/>
      <c r="Y33" s="392"/>
      <c r="Z33" s="392"/>
      <c r="AA33" s="392"/>
      <c r="AB33" s="392"/>
      <c r="AC33" s="392"/>
      <c r="AD33" s="392"/>
      <c r="AE33" s="392"/>
      <c r="AF33" s="392"/>
      <c r="AG33" s="392"/>
      <c r="AH33" s="392"/>
      <c r="AI33" s="392"/>
      <c r="AJ33" s="392"/>
      <c r="AK33" s="392"/>
      <c r="AL33" s="216"/>
      <c r="AM33" s="393" t="s">
        <v>199</v>
      </c>
      <c r="AN33" s="393"/>
      <c r="AO33" s="392" t="s">
        <v>197</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198</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5</v>
      </c>
      <c r="V34" s="389"/>
      <c r="W34" s="388" t="str">
        <f>IF('各会計、関係団体の財政状況及び健全化判断比率'!B28="","",'各会計、関係団体の財政状況及び健全化判断比率'!B28)</f>
        <v>名取市国民健康保険特別会計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IF('各会計、関係団体の財政状況及び健全化判断比率'!B31="","",'各会計、関係団体の財政状況及び健全化判断比率'!B31)</f>
        <v>名取市水道事業会計</v>
      </c>
      <c r="AP34" s="388"/>
      <c r="AQ34" s="388"/>
      <c r="AR34" s="388"/>
      <c r="AS34" s="388"/>
      <c r="AT34" s="388"/>
      <c r="AU34" s="388"/>
      <c r="AV34" s="388"/>
      <c r="AW34" s="388"/>
      <c r="AX34" s="388"/>
      <c r="AY34" s="388"/>
      <c r="AZ34" s="388"/>
      <c r="BA34" s="388"/>
      <c r="BB34" s="388"/>
      <c r="BC34" s="388"/>
      <c r="BD34" s="214"/>
      <c r="BE34" s="389">
        <f>IF(BG34="","",MAX(C34:D43,U34:V43,AM34:AN43)+1)</f>
        <v>10</v>
      </c>
      <c r="BF34" s="389"/>
      <c r="BG34" s="388" t="str">
        <f>IF('各会計、関係団体の財政状況及び健全化判断比率'!B33="","",'各会計、関係団体の財政状況及び健全化判断比率'!B33)</f>
        <v>名取市宅地造成事業特別会計</v>
      </c>
      <c r="BH34" s="388"/>
      <c r="BI34" s="388"/>
      <c r="BJ34" s="388"/>
      <c r="BK34" s="388"/>
      <c r="BL34" s="388"/>
      <c r="BM34" s="388"/>
      <c r="BN34" s="388"/>
      <c r="BO34" s="388"/>
      <c r="BP34" s="388"/>
      <c r="BQ34" s="388"/>
      <c r="BR34" s="388"/>
      <c r="BS34" s="388"/>
      <c r="BT34" s="388"/>
      <c r="BU34" s="388"/>
      <c r="BV34" s="214"/>
      <c r="BW34" s="389">
        <f>IF(BY34="","",MAX(C34:D43,U34:V43,AM34:AN43,BE34:BF43)+1)</f>
        <v>11</v>
      </c>
      <c r="BX34" s="389"/>
      <c r="BY34" s="388" t="str">
        <f>IF('各会計、関係団体の財政状況及び健全化判断比率'!B68="","",'各会計、関係団体の財政状況及び健全化判断比率'!B68)</f>
        <v>宮城県後期高齢者医療広域連合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名取市土地開発公社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f>IF(E35="","",C34+1)</f>
        <v>2</v>
      </c>
      <c r="D35" s="389"/>
      <c r="E35" s="388" t="str">
        <f>IF('各会計、関係団体の財政状況及び健全化判断比率'!B8="","",'各会計、関係団体の財政状況及び健全化判断比率'!B8)</f>
        <v>名取市土地取得特別会計</v>
      </c>
      <c r="F35" s="388"/>
      <c r="G35" s="388"/>
      <c r="H35" s="388"/>
      <c r="I35" s="388"/>
      <c r="J35" s="388"/>
      <c r="K35" s="388"/>
      <c r="L35" s="388"/>
      <c r="M35" s="388"/>
      <c r="N35" s="388"/>
      <c r="O35" s="388"/>
      <c r="P35" s="388"/>
      <c r="Q35" s="388"/>
      <c r="R35" s="388"/>
      <c r="S35" s="388"/>
      <c r="T35" s="214"/>
      <c r="U35" s="389">
        <f>IF(W35="","",U34+1)</f>
        <v>6</v>
      </c>
      <c r="V35" s="389"/>
      <c r="W35" s="388" t="str">
        <f>IF('各会計、関係団体の財政状況及び健全化判断比率'!B29="","",'各会計、関係団体の財政状況及び健全化判断比率'!B29)</f>
        <v>名取市介護保険特別会計</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IF('各会計、関係団体の財政状況及び健全化判断比率'!B32="","",'各会計、関係団体の財政状況及び健全化判断比率'!B32)</f>
        <v>名取市下水道事業等会計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12</v>
      </c>
      <c r="BX35" s="389"/>
      <c r="BY35" s="388" t="str">
        <f>IF('各会計、関係団体の財政状況及び健全化判断比率'!B69="","",'各会計、関係団体の財政状況及び健全化判断比率'!B69)</f>
        <v>宮城県市町村自治振興センター</v>
      </c>
      <c r="BZ35" s="388"/>
      <c r="CA35" s="388"/>
      <c r="CB35" s="388"/>
      <c r="CC35" s="388"/>
      <c r="CD35" s="388"/>
      <c r="CE35" s="388"/>
      <c r="CF35" s="388"/>
      <c r="CG35" s="388"/>
      <c r="CH35" s="388"/>
      <c r="CI35" s="388"/>
      <c r="CJ35" s="388"/>
      <c r="CK35" s="388"/>
      <c r="CL35" s="388"/>
      <c r="CM35" s="388"/>
      <c r="CN35" s="214"/>
      <c r="CO35" s="389">
        <f t="shared" ref="CO35:CO43" si="3">IF(CQ35="","",CO34+1)</f>
        <v>17</v>
      </c>
      <c r="CP35" s="389"/>
      <c r="CQ35" s="388" t="str">
        <f>IF('各会計、関係団体の財政状況及び健全化判断比率'!BS8="","",'各会計、関係団体の財政状況及び健全化判断比率'!BS8)</f>
        <v>名取市文化振興財団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f>IF(E36="","",C35+1)</f>
        <v>3</v>
      </c>
      <c r="D36" s="389"/>
      <c r="E36" s="388" t="str">
        <f>IF('各会計、関係団体の財政状況及び健全化判断比率'!B9="","",'各会計、関係団体の財政状況及び健全化判断比率'!B9)</f>
        <v>名取市休日夜間急患センター特別会計</v>
      </c>
      <c r="F36" s="388"/>
      <c r="G36" s="388"/>
      <c r="H36" s="388"/>
      <c r="I36" s="388"/>
      <c r="J36" s="388"/>
      <c r="K36" s="388"/>
      <c r="L36" s="388"/>
      <c r="M36" s="388"/>
      <c r="N36" s="388"/>
      <c r="O36" s="388"/>
      <c r="P36" s="388"/>
      <c r="Q36" s="388"/>
      <c r="R36" s="388"/>
      <c r="S36" s="388"/>
      <c r="T36" s="214"/>
      <c r="U36" s="389">
        <f t="shared" ref="U36:U43" si="4">IF(W36="","",U35+1)</f>
        <v>7</v>
      </c>
      <c r="V36" s="389"/>
      <c r="W36" s="388" t="str">
        <f>IF('各会計、関係団体の財政状況及び健全化判断比率'!B30="","",'各会計、関係団体の財政状況及び健全化判断比率'!B30)</f>
        <v>名取市後期高齢者医療特別会計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13</v>
      </c>
      <c r="BX36" s="389"/>
      <c r="BY36" s="388" t="str">
        <f>IF('各会計、関係団体の財政状況及び健全化判断比率'!B70="","",'各会計、関係団体の財政状況及び健全化判断比率'!B70)</f>
        <v>亘理名取共立衛生処理組合</v>
      </c>
      <c r="BZ36" s="388"/>
      <c r="CA36" s="388"/>
      <c r="CB36" s="388"/>
      <c r="CC36" s="388"/>
      <c r="CD36" s="388"/>
      <c r="CE36" s="388"/>
      <c r="CF36" s="388"/>
      <c r="CG36" s="388"/>
      <c r="CH36" s="388"/>
      <c r="CI36" s="388"/>
      <c r="CJ36" s="388"/>
      <c r="CK36" s="388"/>
      <c r="CL36" s="388"/>
      <c r="CM36" s="388"/>
      <c r="CN36" s="214"/>
      <c r="CO36" s="389">
        <f t="shared" si="3"/>
        <v>18</v>
      </c>
      <c r="CP36" s="389"/>
      <c r="CQ36" s="388" t="str">
        <f>IF('各会計、関係団体の財政状況及び健全化判断比率'!BS9="","",'各会計、関係団体の財政状況及び健全化判断比率'!BS9)</f>
        <v>名取まちづくり株式会社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f>IF(E37="","",C36+1)</f>
        <v>4</v>
      </c>
      <c r="D37" s="389"/>
      <c r="E37" s="388" t="str">
        <f>IF('各会計、関係団体の財政状況及び健全化判断比率'!B10="","",'各会計、関係団体の財政状況及び健全化判断比率'!B10)</f>
        <v>名取市被災市街地復興土地区画整理事業特別会計</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14</v>
      </c>
      <c r="BX37" s="389"/>
      <c r="BY37" s="388" t="str">
        <f>IF('各会計、関係団体の財政状況及び健全化判断比率'!B71="","",'各会計、関係団体の財政状況及び健全化判断比率'!B71)</f>
        <v>宮城県市町村非常勤消防団員補償報酬組合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15</v>
      </c>
      <c r="BX38" s="389"/>
      <c r="BY38" s="388" t="str">
        <f>IF('各会計、関係団体の財政状況及び健全化判断比率'!B72="","",'各会計、関係団体の財政状況及び健全化判断比率'!B72)</f>
        <v>宮城県市町村職員退職手当組合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rtzTeHqOm5uCswm+Drxzpeni4KTrdMhnbhKCQ9ZjZVeFMdBmojDfWLkBoSobTvC+pYysUk4n4gtbw4DNkwExrg==" saltValue="WlKreAqUkfFje2prsY6l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15" t="s">
        <v>567</v>
      </c>
      <c r="D34" s="1215"/>
      <c r="E34" s="1216"/>
      <c r="F34" s="32">
        <v>20.93</v>
      </c>
      <c r="G34" s="33">
        <v>23.23</v>
      </c>
      <c r="H34" s="33">
        <v>25.93</v>
      </c>
      <c r="I34" s="33">
        <v>27.04</v>
      </c>
      <c r="J34" s="34">
        <v>26.58</v>
      </c>
      <c r="K34" s="22"/>
      <c r="L34" s="22"/>
      <c r="M34" s="22"/>
      <c r="N34" s="22"/>
      <c r="O34" s="22"/>
      <c r="P34" s="22"/>
    </row>
    <row r="35" spans="1:16" ht="39" customHeight="1">
      <c r="A35" s="22"/>
      <c r="B35" s="35"/>
      <c r="C35" s="1209" t="s">
        <v>568</v>
      </c>
      <c r="D35" s="1210"/>
      <c r="E35" s="1211"/>
      <c r="F35" s="36">
        <v>6.27</v>
      </c>
      <c r="G35" s="37">
        <v>5.7</v>
      </c>
      <c r="H35" s="37">
        <v>6.24</v>
      </c>
      <c r="I35" s="37">
        <v>7.31</v>
      </c>
      <c r="J35" s="38">
        <v>9.01</v>
      </c>
      <c r="K35" s="22"/>
      <c r="L35" s="22"/>
      <c r="M35" s="22"/>
      <c r="N35" s="22"/>
      <c r="O35" s="22"/>
      <c r="P35" s="22"/>
    </row>
    <row r="36" spans="1:16" ht="39" customHeight="1">
      <c r="A36" s="22"/>
      <c r="B36" s="35"/>
      <c r="C36" s="1209" t="s">
        <v>569</v>
      </c>
      <c r="D36" s="1210"/>
      <c r="E36" s="1211"/>
      <c r="F36" s="36">
        <v>9.2200000000000006</v>
      </c>
      <c r="G36" s="37">
        <v>12.53</v>
      </c>
      <c r="H36" s="37">
        <v>10.55</v>
      </c>
      <c r="I36" s="37">
        <v>9.8000000000000007</v>
      </c>
      <c r="J36" s="38">
        <v>8.6</v>
      </c>
      <c r="K36" s="22"/>
      <c r="L36" s="22"/>
      <c r="M36" s="22"/>
      <c r="N36" s="22"/>
      <c r="O36" s="22"/>
      <c r="P36" s="22"/>
    </row>
    <row r="37" spans="1:16" ht="39" customHeight="1">
      <c r="A37" s="22"/>
      <c r="B37" s="35"/>
      <c r="C37" s="1209" t="s">
        <v>570</v>
      </c>
      <c r="D37" s="1210"/>
      <c r="E37" s="1211"/>
      <c r="F37" s="36">
        <v>3.68</v>
      </c>
      <c r="G37" s="37">
        <v>4.1399999999999997</v>
      </c>
      <c r="H37" s="37">
        <v>1.42</v>
      </c>
      <c r="I37" s="37">
        <v>1.41</v>
      </c>
      <c r="J37" s="38">
        <v>1.3</v>
      </c>
      <c r="K37" s="22"/>
      <c r="L37" s="22"/>
      <c r="M37" s="22"/>
      <c r="N37" s="22"/>
      <c r="O37" s="22"/>
      <c r="P37" s="22"/>
    </row>
    <row r="38" spans="1:16" ht="39" customHeight="1">
      <c r="A38" s="22"/>
      <c r="B38" s="35"/>
      <c r="C38" s="1209" t="s">
        <v>571</v>
      </c>
      <c r="D38" s="1210"/>
      <c r="E38" s="1211"/>
      <c r="F38" s="36">
        <v>1.0900000000000001</v>
      </c>
      <c r="G38" s="37">
        <v>0.69</v>
      </c>
      <c r="H38" s="37">
        <v>1.39</v>
      </c>
      <c r="I38" s="37">
        <v>1.82</v>
      </c>
      <c r="J38" s="38">
        <v>1.05</v>
      </c>
      <c r="K38" s="22"/>
      <c r="L38" s="22"/>
      <c r="M38" s="22"/>
      <c r="N38" s="22"/>
      <c r="O38" s="22"/>
      <c r="P38" s="22"/>
    </row>
    <row r="39" spans="1:16" ht="39" customHeight="1">
      <c r="A39" s="22"/>
      <c r="B39" s="35"/>
      <c r="C39" s="1209" t="s">
        <v>572</v>
      </c>
      <c r="D39" s="1210"/>
      <c r="E39" s="1211"/>
      <c r="F39" s="36">
        <v>0.33</v>
      </c>
      <c r="G39" s="37">
        <v>5.56</v>
      </c>
      <c r="H39" s="37">
        <v>1.21</v>
      </c>
      <c r="I39" s="37">
        <v>1.25</v>
      </c>
      <c r="J39" s="38">
        <v>0.48</v>
      </c>
      <c r="K39" s="22"/>
      <c r="L39" s="22"/>
      <c r="M39" s="22"/>
      <c r="N39" s="22"/>
      <c r="O39" s="22"/>
      <c r="P39" s="22"/>
    </row>
    <row r="40" spans="1:16" ht="39" customHeight="1">
      <c r="A40" s="22"/>
      <c r="B40" s="35"/>
      <c r="C40" s="1209" t="s">
        <v>573</v>
      </c>
      <c r="D40" s="1210"/>
      <c r="E40" s="1211"/>
      <c r="F40" s="36">
        <v>0.04</v>
      </c>
      <c r="G40" s="37">
        <v>0.05</v>
      </c>
      <c r="H40" s="37">
        <v>0.05</v>
      </c>
      <c r="I40" s="37">
        <v>0.05</v>
      </c>
      <c r="J40" s="38">
        <v>0.05</v>
      </c>
      <c r="K40" s="22"/>
      <c r="L40" s="22"/>
      <c r="M40" s="22"/>
      <c r="N40" s="22"/>
      <c r="O40" s="22"/>
      <c r="P40" s="22"/>
    </row>
    <row r="41" spans="1:16" ht="39" customHeight="1">
      <c r="A41" s="22"/>
      <c r="B41" s="35"/>
      <c r="C41" s="1209" t="s">
        <v>574</v>
      </c>
      <c r="D41" s="1210"/>
      <c r="E41" s="1211"/>
      <c r="F41" s="36">
        <v>0.17</v>
      </c>
      <c r="G41" s="37">
        <v>0.12</v>
      </c>
      <c r="H41" s="37">
        <v>0.13</v>
      </c>
      <c r="I41" s="37">
        <v>0.1</v>
      </c>
      <c r="J41" s="38">
        <v>0.02</v>
      </c>
      <c r="K41" s="22"/>
      <c r="L41" s="22"/>
      <c r="M41" s="22"/>
      <c r="N41" s="22"/>
      <c r="O41" s="22"/>
      <c r="P41" s="22"/>
    </row>
    <row r="42" spans="1:16" ht="39" customHeight="1">
      <c r="A42" s="22"/>
      <c r="B42" s="39"/>
      <c r="C42" s="1209" t="s">
        <v>575</v>
      </c>
      <c r="D42" s="1210"/>
      <c r="E42" s="1211"/>
      <c r="F42" s="36" t="s">
        <v>516</v>
      </c>
      <c r="G42" s="37" t="s">
        <v>516</v>
      </c>
      <c r="H42" s="37" t="s">
        <v>516</v>
      </c>
      <c r="I42" s="37" t="s">
        <v>516</v>
      </c>
      <c r="J42" s="38" t="s">
        <v>516</v>
      </c>
      <c r="K42" s="22"/>
      <c r="L42" s="22"/>
      <c r="M42" s="22"/>
      <c r="N42" s="22"/>
      <c r="O42" s="22"/>
      <c r="P42" s="22"/>
    </row>
    <row r="43" spans="1:16" ht="39" customHeight="1" thickBot="1">
      <c r="A43" s="22"/>
      <c r="B43" s="40"/>
      <c r="C43" s="1212" t="s">
        <v>576</v>
      </c>
      <c r="D43" s="1213"/>
      <c r="E43" s="1214"/>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BlgJ3vcI+0HC+bc2zMYOnk0p25yTEx9ls+3PY2yTb3LTxu8Sx8wZG6oEHTbXl6ualt4ExBz5kpls5hlgAO+3Q==" saltValue="x66VUDsSB9OmXKx3t7Ys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2" zoomScaleSheetLayoutView="55" workbookViewId="0">
      <selection activeCell="P54" sqref="P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35" t="s">
        <v>11</v>
      </c>
      <c r="C45" s="1236"/>
      <c r="D45" s="58"/>
      <c r="E45" s="1241" t="s">
        <v>12</v>
      </c>
      <c r="F45" s="1241"/>
      <c r="G45" s="1241"/>
      <c r="H45" s="1241"/>
      <c r="I45" s="1241"/>
      <c r="J45" s="1242"/>
      <c r="K45" s="59">
        <v>2724</v>
      </c>
      <c r="L45" s="60">
        <v>2759</v>
      </c>
      <c r="M45" s="60">
        <v>2994</v>
      </c>
      <c r="N45" s="60">
        <v>3022</v>
      </c>
      <c r="O45" s="61">
        <v>2987</v>
      </c>
      <c r="P45" s="48"/>
      <c r="Q45" s="48"/>
      <c r="R45" s="48"/>
      <c r="S45" s="48"/>
      <c r="T45" s="48"/>
      <c r="U45" s="48"/>
    </row>
    <row r="46" spans="1:21" ht="30.75" customHeight="1">
      <c r="A46" s="48"/>
      <c r="B46" s="1237"/>
      <c r="C46" s="1238"/>
      <c r="D46" s="62"/>
      <c r="E46" s="1219" t="s">
        <v>13</v>
      </c>
      <c r="F46" s="1219"/>
      <c r="G46" s="1219"/>
      <c r="H46" s="1219"/>
      <c r="I46" s="1219"/>
      <c r="J46" s="1220"/>
      <c r="K46" s="63" t="s">
        <v>516</v>
      </c>
      <c r="L46" s="64" t="s">
        <v>516</v>
      </c>
      <c r="M46" s="64" t="s">
        <v>516</v>
      </c>
      <c r="N46" s="64" t="s">
        <v>516</v>
      </c>
      <c r="O46" s="65" t="s">
        <v>516</v>
      </c>
      <c r="P46" s="48"/>
      <c r="Q46" s="48"/>
      <c r="R46" s="48"/>
      <c r="S46" s="48"/>
      <c r="T46" s="48"/>
      <c r="U46" s="48"/>
    </row>
    <row r="47" spans="1:21" ht="30.75" customHeight="1">
      <c r="A47" s="48"/>
      <c r="B47" s="1237"/>
      <c r="C47" s="1238"/>
      <c r="D47" s="62"/>
      <c r="E47" s="1219" t="s">
        <v>14</v>
      </c>
      <c r="F47" s="1219"/>
      <c r="G47" s="1219"/>
      <c r="H47" s="1219"/>
      <c r="I47" s="1219"/>
      <c r="J47" s="1220"/>
      <c r="K47" s="63" t="s">
        <v>516</v>
      </c>
      <c r="L47" s="64" t="s">
        <v>516</v>
      </c>
      <c r="M47" s="64" t="s">
        <v>516</v>
      </c>
      <c r="N47" s="64" t="s">
        <v>516</v>
      </c>
      <c r="O47" s="65" t="s">
        <v>516</v>
      </c>
      <c r="P47" s="48"/>
      <c r="Q47" s="48"/>
      <c r="R47" s="48"/>
      <c r="S47" s="48"/>
      <c r="T47" s="48"/>
      <c r="U47" s="48"/>
    </row>
    <row r="48" spans="1:21" ht="30.75" customHeight="1">
      <c r="A48" s="48"/>
      <c r="B48" s="1237"/>
      <c r="C48" s="1238"/>
      <c r="D48" s="62"/>
      <c r="E48" s="1219" t="s">
        <v>15</v>
      </c>
      <c r="F48" s="1219"/>
      <c r="G48" s="1219"/>
      <c r="H48" s="1219"/>
      <c r="I48" s="1219"/>
      <c r="J48" s="1220"/>
      <c r="K48" s="63">
        <v>618</v>
      </c>
      <c r="L48" s="64">
        <v>584</v>
      </c>
      <c r="M48" s="64">
        <v>548</v>
      </c>
      <c r="N48" s="64">
        <v>667</v>
      </c>
      <c r="O48" s="65">
        <v>918</v>
      </c>
      <c r="P48" s="48"/>
      <c r="Q48" s="48"/>
      <c r="R48" s="48"/>
      <c r="S48" s="48"/>
      <c r="T48" s="48"/>
      <c r="U48" s="48"/>
    </row>
    <row r="49" spans="1:21" ht="30.75" customHeight="1">
      <c r="A49" s="48"/>
      <c r="B49" s="1237"/>
      <c r="C49" s="1238"/>
      <c r="D49" s="62"/>
      <c r="E49" s="1219" t="s">
        <v>16</v>
      </c>
      <c r="F49" s="1219"/>
      <c r="G49" s="1219"/>
      <c r="H49" s="1219"/>
      <c r="I49" s="1219"/>
      <c r="J49" s="1220"/>
      <c r="K49" s="63" t="s">
        <v>516</v>
      </c>
      <c r="L49" s="64">
        <v>6</v>
      </c>
      <c r="M49" s="64">
        <v>22</v>
      </c>
      <c r="N49" s="64">
        <v>15</v>
      </c>
      <c r="O49" s="65">
        <v>14</v>
      </c>
      <c r="P49" s="48"/>
      <c r="Q49" s="48"/>
      <c r="R49" s="48"/>
      <c r="S49" s="48"/>
      <c r="T49" s="48"/>
      <c r="U49" s="48"/>
    </row>
    <row r="50" spans="1:21" ht="30.75" customHeight="1">
      <c r="A50" s="48"/>
      <c r="B50" s="1237"/>
      <c r="C50" s="1238"/>
      <c r="D50" s="62"/>
      <c r="E50" s="1219" t="s">
        <v>17</v>
      </c>
      <c r="F50" s="1219"/>
      <c r="G50" s="1219"/>
      <c r="H50" s="1219"/>
      <c r="I50" s="1219"/>
      <c r="J50" s="1220"/>
      <c r="K50" s="63">
        <v>143</v>
      </c>
      <c r="L50" s="64">
        <v>140</v>
      </c>
      <c r="M50" s="64">
        <v>138</v>
      </c>
      <c r="N50" s="64">
        <v>135</v>
      </c>
      <c r="O50" s="65">
        <v>128</v>
      </c>
      <c r="P50" s="48"/>
      <c r="Q50" s="48"/>
      <c r="R50" s="48"/>
      <c r="S50" s="48"/>
      <c r="T50" s="48"/>
      <c r="U50" s="48"/>
    </row>
    <row r="51" spans="1:21" ht="30.75" customHeight="1">
      <c r="A51" s="48"/>
      <c r="B51" s="1239"/>
      <c r="C51" s="1240"/>
      <c r="D51" s="66"/>
      <c r="E51" s="1219" t="s">
        <v>18</v>
      </c>
      <c r="F51" s="1219"/>
      <c r="G51" s="1219"/>
      <c r="H51" s="1219"/>
      <c r="I51" s="1219"/>
      <c r="J51" s="1220"/>
      <c r="K51" s="63" t="s">
        <v>516</v>
      </c>
      <c r="L51" s="64" t="s">
        <v>516</v>
      </c>
      <c r="M51" s="64" t="s">
        <v>516</v>
      </c>
      <c r="N51" s="64" t="s">
        <v>516</v>
      </c>
      <c r="O51" s="65" t="s">
        <v>516</v>
      </c>
      <c r="P51" s="48"/>
      <c r="Q51" s="48"/>
      <c r="R51" s="48"/>
      <c r="S51" s="48"/>
      <c r="T51" s="48"/>
      <c r="U51" s="48"/>
    </row>
    <row r="52" spans="1:21" ht="30.75" customHeight="1">
      <c r="A52" s="48"/>
      <c r="B52" s="1217" t="s">
        <v>19</v>
      </c>
      <c r="C52" s="1218"/>
      <c r="D52" s="66"/>
      <c r="E52" s="1219" t="s">
        <v>20</v>
      </c>
      <c r="F52" s="1219"/>
      <c r="G52" s="1219"/>
      <c r="H52" s="1219"/>
      <c r="I52" s="1219"/>
      <c r="J52" s="1220"/>
      <c r="K52" s="63">
        <v>3059</v>
      </c>
      <c r="L52" s="64">
        <v>3159</v>
      </c>
      <c r="M52" s="64">
        <v>3294</v>
      </c>
      <c r="N52" s="64">
        <v>3372</v>
      </c>
      <c r="O52" s="65">
        <v>3279</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426</v>
      </c>
      <c r="L53" s="69">
        <v>330</v>
      </c>
      <c r="M53" s="69">
        <v>408</v>
      </c>
      <c r="N53" s="69">
        <v>467</v>
      </c>
      <c r="O53" s="70">
        <v>768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25" t="s">
        <v>25</v>
      </c>
      <c r="C57" s="1226"/>
      <c r="D57" s="1229" t="s">
        <v>26</v>
      </c>
      <c r="E57" s="1230"/>
      <c r="F57" s="1230"/>
      <c r="G57" s="1230"/>
      <c r="H57" s="1230"/>
      <c r="I57" s="1230"/>
      <c r="J57" s="1231"/>
      <c r="K57" s="83" t="s">
        <v>598</v>
      </c>
      <c r="L57" s="84" t="s">
        <v>516</v>
      </c>
      <c r="M57" s="84" t="s">
        <v>516</v>
      </c>
      <c r="N57" s="84" t="s">
        <v>516</v>
      </c>
      <c r="O57" s="85" t="s">
        <v>516</v>
      </c>
    </row>
    <row r="58" spans="1:21" ht="31.5" customHeight="1" thickBot="1">
      <c r="B58" s="1227"/>
      <c r="C58" s="1228"/>
      <c r="D58" s="1232" t="s">
        <v>27</v>
      </c>
      <c r="E58" s="1233"/>
      <c r="F58" s="1233"/>
      <c r="G58" s="1233"/>
      <c r="H58" s="1233"/>
      <c r="I58" s="1233"/>
      <c r="J58" s="1234"/>
      <c r="K58" s="86" t="s">
        <v>598</v>
      </c>
      <c r="L58" s="87" t="s">
        <v>516</v>
      </c>
      <c r="M58" s="87" t="s">
        <v>516</v>
      </c>
      <c r="N58" s="87" t="s">
        <v>516</v>
      </c>
      <c r="O58" s="88" t="s">
        <v>516</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NWk/aLL2bsB45NOxFy/JsWXFZtUBEVMdwxT0Y5Xi2nhoVN6xcgmJ0GHN3lwX2eMC1CYUSRUFTIVVZJA1Twt0A==" saltValue="S0we0Aezaz2xQa6dNyUo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55" t="s">
        <v>30</v>
      </c>
      <c r="C41" s="1256"/>
      <c r="D41" s="102"/>
      <c r="E41" s="1257" t="s">
        <v>31</v>
      </c>
      <c r="F41" s="1257"/>
      <c r="G41" s="1257"/>
      <c r="H41" s="1258"/>
      <c r="I41" s="103">
        <v>28302</v>
      </c>
      <c r="J41" s="104">
        <v>29618</v>
      </c>
      <c r="K41" s="104">
        <v>30341</v>
      </c>
      <c r="L41" s="104">
        <v>29550</v>
      </c>
      <c r="M41" s="105">
        <v>29094</v>
      </c>
    </row>
    <row r="42" spans="2:13" ht="27.75" customHeight="1">
      <c r="B42" s="1245"/>
      <c r="C42" s="1246"/>
      <c r="D42" s="106"/>
      <c r="E42" s="1249" t="s">
        <v>32</v>
      </c>
      <c r="F42" s="1249"/>
      <c r="G42" s="1249"/>
      <c r="H42" s="1250"/>
      <c r="I42" s="107">
        <v>977</v>
      </c>
      <c r="J42" s="108">
        <v>842</v>
      </c>
      <c r="K42" s="108">
        <v>722</v>
      </c>
      <c r="L42" s="108">
        <v>602</v>
      </c>
      <c r="M42" s="109">
        <v>481</v>
      </c>
    </row>
    <row r="43" spans="2:13" ht="27.75" customHeight="1">
      <c r="B43" s="1245"/>
      <c r="C43" s="1246"/>
      <c r="D43" s="106"/>
      <c r="E43" s="1249" t="s">
        <v>33</v>
      </c>
      <c r="F43" s="1249"/>
      <c r="G43" s="1249"/>
      <c r="H43" s="1250"/>
      <c r="I43" s="107">
        <v>8914</v>
      </c>
      <c r="J43" s="108">
        <v>8527</v>
      </c>
      <c r="K43" s="108">
        <v>7569</v>
      </c>
      <c r="L43" s="108">
        <v>6623</v>
      </c>
      <c r="M43" s="109">
        <v>6013</v>
      </c>
    </row>
    <row r="44" spans="2:13" ht="27.75" customHeight="1">
      <c r="B44" s="1245"/>
      <c r="C44" s="1246"/>
      <c r="D44" s="106"/>
      <c r="E44" s="1249" t="s">
        <v>34</v>
      </c>
      <c r="F44" s="1249"/>
      <c r="G44" s="1249"/>
      <c r="H44" s="1250"/>
      <c r="I44" s="107">
        <v>169</v>
      </c>
      <c r="J44" s="108">
        <v>175</v>
      </c>
      <c r="K44" s="108">
        <v>166</v>
      </c>
      <c r="L44" s="108">
        <v>152</v>
      </c>
      <c r="M44" s="109">
        <v>138</v>
      </c>
    </row>
    <row r="45" spans="2:13" ht="27.75" customHeight="1">
      <c r="B45" s="1245"/>
      <c r="C45" s="1246"/>
      <c r="D45" s="106"/>
      <c r="E45" s="1249" t="s">
        <v>35</v>
      </c>
      <c r="F45" s="1249"/>
      <c r="G45" s="1249"/>
      <c r="H45" s="1250"/>
      <c r="I45" s="107">
        <v>2312</v>
      </c>
      <c r="J45" s="108">
        <v>2334</v>
      </c>
      <c r="K45" s="108">
        <v>2481</v>
      </c>
      <c r="L45" s="108">
        <v>2752</v>
      </c>
      <c r="M45" s="109">
        <v>3102</v>
      </c>
    </row>
    <row r="46" spans="2:13" ht="27.75" customHeight="1">
      <c r="B46" s="1245"/>
      <c r="C46" s="1246"/>
      <c r="D46" s="110"/>
      <c r="E46" s="1249" t="s">
        <v>36</v>
      </c>
      <c r="F46" s="1249"/>
      <c r="G46" s="1249"/>
      <c r="H46" s="1250"/>
      <c r="I46" s="107">
        <v>6</v>
      </c>
      <c r="J46" s="108">
        <v>12</v>
      </c>
      <c r="K46" s="108">
        <v>6</v>
      </c>
      <c r="L46" s="108">
        <v>11</v>
      </c>
      <c r="M46" s="109">
        <v>11</v>
      </c>
    </row>
    <row r="47" spans="2:13" ht="27.75" customHeight="1">
      <c r="B47" s="1245"/>
      <c r="C47" s="1246"/>
      <c r="D47" s="111"/>
      <c r="E47" s="1259" t="s">
        <v>37</v>
      </c>
      <c r="F47" s="1260"/>
      <c r="G47" s="1260"/>
      <c r="H47" s="1261"/>
      <c r="I47" s="107" t="s">
        <v>516</v>
      </c>
      <c r="J47" s="108" t="s">
        <v>516</v>
      </c>
      <c r="K47" s="108" t="s">
        <v>516</v>
      </c>
      <c r="L47" s="108" t="s">
        <v>516</v>
      </c>
      <c r="M47" s="109" t="s">
        <v>516</v>
      </c>
    </row>
    <row r="48" spans="2:13" ht="27.75" customHeight="1">
      <c r="B48" s="1245"/>
      <c r="C48" s="1246"/>
      <c r="D48" s="106"/>
      <c r="E48" s="1249" t="s">
        <v>38</v>
      </c>
      <c r="F48" s="1249"/>
      <c r="G48" s="1249"/>
      <c r="H48" s="1250"/>
      <c r="I48" s="107" t="s">
        <v>516</v>
      </c>
      <c r="J48" s="108" t="s">
        <v>516</v>
      </c>
      <c r="K48" s="108" t="s">
        <v>516</v>
      </c>
      <c r="L48" s="108" t="s">
        <v>516</v>
      </c>
      <c r="M48" s="109" t="s">
        <v>516</v>
      </c>
    </row>
    <row r="49" spans="2:13" ht="27.75" customHeight="1">
      <c r="B49" s="1247"/>
      <c r="C49" s="1248"/>
      <c r="D49" s="106"/>
      <c r="E49" s="1249" t="s">
        <v>39</v>
      </c>
      <c r="F49" s="1249"/>
      <c r="G49" s="1249"/>
      <c r="H49" s="1250"/>
      <c r="I49" s="107" t="s">
        <v>516</v>
      </c>
      <c r="J49" s="108" t="s">
        <v>516</v>
      </c>
      <c r="K49" s="108" t="s">
        <v>516</v>
      </c>
      <c r="L49" s="108" t="s">
        <v>516</v>
      </c>
      <c r="M49" s="109" t="s">
        <v>516</v>
      </c>
    </row>
    <row r="50" spans="2:13" ht="27.75" customHeight="1">
      <c r="B50" s="1243" t="s">
        <v>40</v>
      </c>
      <c r="C50" s="1244"/>
      <c r="D50" s="112"/>
      <c r="E50" s="1249" t="s">
        <v>41</v>
      </c>
      <c r="F50" s="1249"/>
      <c r="G50" s="1249"/>
      <c r="H50" s="1250"/>
      <c r="I50" s="107">
        <v>13341</v>
      </c>
      <c r="J50" s="108">
        <v>14320</v>
      </c>
      <c r="K50" s="108">
        <v>12860</v>
      </c>
      <c r="L50" s="108">
        <v>11745</v>
      </c>
      <c r="M50" s="109">
        <v>11133</v>
      </c>
    </row>
    <row r="51" spans="2:13" ht="27.75" customHeight="1">
      <c r="B51" s="1245"/>
      <c r="C51" s="1246"/>
      <c r="D51" s="106"/>
      <c r="E51" s="1249" t="s">
        <v>42</v>
      </c>
      <c r="F51" s="1249"/>
      <c r="G51" s="1249"/>
      <c r="H51" s="1250"/>
      <c r="I51" s="107">
        <v>5127</v>
      </c>
      <c r="J51" s="108">
        <v>5237</v>
      </c>
      <c r="K51" s="108">
        <v>5409</v>
      </c>
      <c r="L51" s="108">
        <v>5250</v>
      </c>
      <c r="M51" s="109">
        <v>4871</v>
      </c>
    </row>
    <row r="52" spans="2:13" ht="27.75" customHeight="1">
      <c r="B52" s="1247"/>
      <c r="C52" s="1248"/>
      <c r="D52" s="106"/>
      <c r="E52" s="1249" t="s">
        <v>43</v>
      </c>
      <c r="F52" s="1249"/>
      <c r="G52" s="1249"/>
      <c r="H52" s="1250"/>
      <c r="I52" s="107">
        <v>25786</v>
      </c>
      <c r="J52" s="108">
        <v>25239</v>
      </c>
      <c r="K52" s="108">
        <v>24972</v>
      </c>
      <c r="L52" s="108">
        <v>24225</v>
      </c>
      <c r="M52" s="109">
        <v>23693</v>
      </c>
    </row>
    <row r="53" spans="2:13" ht="27.75" customHeight="1" thickBot="1">
      <c r="B53" s="1251" t="s">
        <v>44</v>
      </c>
      <c r="C53" s="1252"/>
      <c r="D53" s="113"/>
      <c r="E53" s="1253" t="s">
        <v>45</v>
      </c>
      <c r="F53" s="1253"/>
      <c r="G53" s="1253"/>
      <c r="H53" s="1254"/>
      <c r="I53" s="114">
        <v>-3574</v>
      </c>
      <c r="J53" s="115">
        <v>-3288</v>
      </c>
      <c r="K53" s="115">
        <v>-1955</v>
      </c>
      <c r="L53" s="115">
        <v>-1530</v>
      </c>
      <c r="M53" s="116">
        <v>-856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AHpFgwtVCedeqtN9K1gWI6Byjy91X8/Vq8mr14y6Kmd7+AmE4PFmynmX6zXnhErMiCnYt1Y9DciyAk2v+EOEA==" saltValue="epMjXqTDplZUbdpcr/5n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560</v>
      </c>
      <c r="G54" s="125" t="s">
        <v>561</v>
      </c>
      <c r="H54" s="126" t="s">
        <v>562</v>
      </c>
    </row>
    <row r="55" spans="2:8" ht="52.5" customHeight="1">
      <c r="B55" s="127"/>
      <c r="C55" s="1270" t="s">
        <v>48</v>
      </c>
      <c r="D55" s="1270"/>
      <c r="E55" s="1271"/>
      <c r="F55" s="128">
        <v>5901</v>
      </c>
      <c r="G55" s="128">
        <v>4219</v>
      </c>
      <c r="H55" s="129">
        <v>3384</v>
      </c>
    </row>
    <row r="56" spans="2:8" ht="52.5" customHeight="1">
      <c r="B56" s="130"/>
      <c r="C56" s="1272" t="s">
        <v>49</v>
      </c>
      <c r="D56" s="1272"/>
      <c r="E56" s="1273"/>
      <c r="F56" s="131">
        <v>1201</v>
      </c>
      <c r="G56" s="131">
        <v>1301</v>
      </c>
      <c r="H56" s="132">
        <v>954</v>
      </c>
    </row>
    <row r="57" spans="2:8" ht="53.25" customHeight="1">
      <c r="B57" s="130"/>
      <c r="C57" s="1274" t="s">
        <v>50</v>
      </c>
      <c r="D57" s="1274"/>
      <c r="E57" s="1275"/>
      <c r="F57" s="133">
        <v>10370</v>
      </c>
      <c r="G57" s="133">
        <v>7788</v>
      </c>
      <c r="H57" s="134">
        <v>5519</v>
      </c>
    </row>
    <row r="58" spans="2:8" ht="45.75" customHeight="1">
      <c r="B58" s="135"/>
      <c r="C58" s="1262" t="s">
        <v>591</v>
      </c>
      <c r="D58" s="1263"/>
      <c r="E58" s="1264"/>
      <c r="F58" s="136">
        <v>889</v>
      </c>
      <c r="G58" s="136">
        <v>1472</v>
      </c>
      <c r="H58" s="137">
        <v>1919</v>
      </c>
    </row>
    <row r="59" spans="2:8" ht="45.75" customHeight="1">
      <c r="B59" s="135"/>
      <c r="C59" s="1262" t="s">
        <v>592</v>
      </c>
      <c r="D59" s="1263"/>
      <c r="E59" s="1264"/>
      <c r="F59" s="136">
        <v>328</v>
      </c>
      <c r="G59" s="136">
        <v>1005</v>
      </c>
      <c r="H59" s="137">
        <v>1255</v>
      </c>
    </row>
    <row r="60" spans="2:8" ht="45.75" customHeight="1">
      <c r="B60" s="135"/>
      <c r="C60" s="1262" t="s">
        <v>593</v>
      </c>
      <c r="D60" s="1263"/>
      <c r="E60" s="1264"/>
      <c r="F60" s="136">
        <v>2215</v>
      </c>
      <c r="G60" s="136">
        <v>1498</v>
      </c>
      <c r="H60" s="137">
        <v>1243</v>
      </c>
    </row>
    <row r="61" spans="2:8" ht="45.75" customHeight="1">
      <c r="B61" s="135"/>
      <c r="C61" s="1262" t="s">
        <v>594</v>
      </c>
      <c r="D61" s="1263"/>
      <c r="E61" s="1264"/>
      <c r="F61" s="136">
        <v>327</v>
      </c>
      <c r="G61" s="136">
        <v>315</v>
      </c>
      <c r="H61" s="137">
        <v>308</v>
      </c>
    </row>
    <row r="62" spans="2:8" ht="45.75" customHeight="1" thickBot="1">
      <c r="B62" s="138"/>
      <c r="C62" s="1265" t="s">
        <v>595</v>
      </c>
      <c r="D62" s="1266"/>
      <c r="E62" s="1267"/>
      <c r="F62" s="139">
        <v>11</v>
      </c>
      <c r="G62" s="139">
        <v>11</v>
      </c>
      <c r="H62" s="140">
        <v>280</v>
      </c>
    </row>
    <row r="63" spans="2:8" ht="52.5" customHeight="1" thickBot="1">
      <c r="B63" s="141"/>
      <c r="C63" s="1268" t="s">
        <v>51</v>
      </c>
      <c r="D63" s="1268"/>
      <c r="E63" s="1269"/>
      <c r="F63" s="142">
        <v>17472</v>
      </c>
      <c r="G63" s="142">
        <v>13307</v>
      </c>
      <c r="H63" s="143">
        <v>9856</v>
      </c>
    </row>
    <row r="64" spans="2:8" ht="15" customHeight="1"/>
  </sheetData>
  <sheetProtection algorithmName="SHA-512" hashValue="ZhI13fALCvps2LOYHb3Q78/AsZ4I+fUOdBN3spiiE5UNGZvLgTfr+OZrFpFMXwqHZ0P/RO4CitGr/Eas/XRQew==" saltValue="EJ2iO7XFbUeXGriHr7x1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cols>
    <col min="1" max="1" width="6.375" style="1278" customWidth="1"/>
    <col min="2" max="107" width="2.5" style="1278" customWidth="1"/>
    <col min="108" max="108" width="6.125" style="1286" customWidth="1"/>
    <col min="109" max="109" width="5.875" style="1285" customWidth="1"/>
    <col min="110" max="110" width="19.125" style="1278" hidden="1"/>
    <col min="111" max="115" width="12.625" style="1278" hidden="1"/>
    <col min="116" max="349" width="8.625" style="1278" hidden="1"/>
    <col min="350" max="355" width="14.875" style="1278" hidden="1"/>
    <col min="356" max="357" width="15.875" style="1278" hidden="1"/>
    <col min="358" max="363" width="16.125" style="1278" hidden="1"/>
    <col min="364" max="364" width="6.125" style="1278" hidden="1"/>
    <col min="365" max="365" width="3" style="1278" hidden="1"/>
    <col min="366" max="605" width="8.625" style="1278" hidden="1"/>
    <col min="606" max="611" width="14.875" style="1278" hidden="1"/>
    <col min="612" max="613" width="15.875" style="1278" hidden="1"/>
    <col min="614" max="619" width="16.125" style="1278" hidden="1"/>
    <col min="620" max="620" width="6.125" style="1278" hidden="1"/>
    <col min="621" max="621" width="3" style="1278" hidden="1"/>
    <col min="622" max="861" width="8.625" style="1278" hidden="1"/>
    <col min="862" max="867" width="14.875" style="1278" hidden="1"/>
    <col min="868" max="869" width="15.875" style="1278" hidden="1"/>
    <col min="870" max="875" width="16.125" style="1278" hidden="1"/>
    <col min="876" max="876" width="6.125" style="1278" hidden="1"/>
    <col min="877" max="877" width="3" style="1278" hidden="1"/>
    <col min="878" max="1117" width="8.625" style="1278" hidden="1"/>
    <col min="1118" max="1123" width="14.875" style="1278" hidden="1"/>
    <col min="1124" max="1125" width="15.875" style="1278" hidden="1"/>
    <col min="1126" max="1131" width="16.125" style="1278" hidden="1"/>
    <col min="1132" max="1132" width="6.125" style="1278" hidden="1"/>
    <col min="1133" max="1133" width="3" style="1278" hidden="1"/>
    <col min="1134" max="1373" width="8.625" style="1278" hidden="1"/>
    <col min="1374" max="1379" width="14.875" style="1278" hidden="1"/>
    <col min="1380" max="1381" width="15.875" style="1278" hidden="1"/>
    <col min="1382" max="1387" width="16.125" style="1278" hidden="1"/>
    <col min="1388" max="1388" width="6.125" style="1278" hidden="1"/>
    <col min="1389" max="1389" width="3" style="1278" hidden="1"/>
    <col min="1390" max="1629" width="8.625" style="1278" hidden="1"/>
    <col min="1630" max="1635" width="14.875" style="1278" hidden="1"/>
    <col min="1636" max="1637" width="15.875" style="1278" hidden="1"/>
    <col min="1638" max="1643" width="16.125" style="1278" hidden="1"/>
    <col min="1644" max="1644" width="6.125" style="1278" hidden="1"/>
    <col min="1645" max="1645" width="3" style="1278" hidden="1"/>
    <col min="1646" max="1885" width="8.625" style="1278" hidden="1"/>
    <col min="1886" max="1891" width="14.875" style="1278" hidden="1"/>
    <col min="1892" max="1893" width="15.875" style="1278" hidden="1"/>
    <col min="1894" max="1899" width="16.125" style="1278" hidden="1"/>
    <col min="1900" max="1900" width="6.125" style="1278" hidden="1"/>
    <col min="1901" max="1901" width="3" style="1278" hidden="1"/>
    <col min="1902" max="2141" width="8.625" style="1278" hidden="1"/>
    <col min="2142" max="2147" width="14.875" style="1278" hidden="1"/>
    <col min="2148" max="2149" width="15.875" style="1278" hidden="1"/>
    <col min="2150" max="2155" width="16.125" style="1278" hidden="1"/>
    <col min="2156" max="2156" width="6.125" style="1278" hidden="1"/>
    <col min="2157" max="2157" width="3" style="1278" hidden="1"/>
    <col min="2158" max="2397" width="8.625" style="1278" hidden="1"/>
    <col min="2398" max="2403" width="14.875" style="1278" hidden="1"/>
    <col min="2404" max="2405" width="15.875" style="1278" hidden="1"/>
    <col min="2406" max="2411" width="16.125" style="1278" hidden="1"/>
    <col min="2412" max="2412" width="6.125" style="1278" hidden="1"/>
    <col min="2413" max="2413" width="3" style="1278" hidden="1"/>
    <col min="2414" max="2653" width="8.625" style="1278" hidden="1"/>
    <col min="2654" max="2659" width="14.875" style="1278" hidden="1"/>
    <col min="2660" max="2661" width="15.875" style="1278" hidden="1"/>
    <col min="2662" max="2667" width="16.125" style="1278" hidden="1"/>
    <col min="2668" max="2668" width="6.125" style="1278" hidden="1"/>
    <col min="2669" max="2669" width="3" style="1278" hidden="1"/>
    <col min="2670" max="2909" width="8.625" style="1278" hidden="1"/>
    <col min="2910" max="2915" width="14.875" style="1278" hidden="1"/>
    <col min="2916" max="2917" width="15.875" style="1278" hidden="1"/>
    <col min="2918" max="2923" width="16.125" style="1278" hidden="1"/>
    <col min="2924" max="2924" width="6.125" style="1278" hidden="1"/>
    <col min="2925" max="2925" width="3" style="1278" hidden="1"/>
    <col min="2926" max="3165" width="8.625" style="1278" hidden="1"/>
    <col min="3166" max="3171" width="14.875" style="1278" hidden="1"/>
    <col min="3172" max="3173" width="15.875" style="1278" hidden="1"/>
    <col min="3174" max="3179" width="16.125" style="1278" hidden="1"/>
    <col min="3180" max="3180" width="6.125" style="1278" hidden="1"/>
    <col min="3181" max="3181" width="3" style="1278" hidden="1"/>
    <col min="3182" max="3421" width="8.625" style="1278" hidden="1"/>
    <col min="3422" max="3427" width="14.875" style="1278" hidden="1"/>
    <col min="3428" max="3429" width="15.875" style="1278" hidden="1"/>
    <col min="3430" max="3435" width="16.125" style="1278" hidden="1"/>
    <col min="3436" max="3436" width="6.125" style="1278" hidden="1"/>
    <col min="3437" max="3437" width="3" style="1278" hidden="1"/>
    <col min="3438" max="3677" width="8.625" style="1278" hidden="1"/>
    <col min="3678" max="3683" width="14.875" style="1278" hidden="1"/>
    <col min="3684" max="3685" width="15.875" style="1278" hidden="1"/>
    <col min="3686" max="3691" width="16.125" style="1278" hidden="1"/>
    <col min="3692" max="3692" width="6.125" style="1278" hidden="1"/>
    <col min="3693" max="3693" width="3" style="1278" hidden="1"/>
    <col min="3694" max="3933" width="8.625" style="1278" hidden="1"/>
    <col min="3934" max="3939" width="14.875" style="1278" hidden="1"/>
    <col min="3940" max="3941" width="15.875" style="1278" hidden="1"/>
    <col min="3942" max="3947" width="16.125" style="1278" hidden="1"/>
    <col min="3948" max="3948" width="6.125" style="1278" hidden="1"/>
    <col min="3949" max="3949" width="3" style="1278" hidden="1"/>
    <col min="3950" max="4189" width="8.625" style="1278" hidden="1"/>
    <col min="4190" max="4195" width="14.875" style="1278" hidden="1"/>
    <col min="4196" max="4197" width="15.875" style="1278" hidden="1"/>
    <col min="4198" max="4203" width="16.125" style="1278" hidden="1"/>
    <col min="4204" max="4204" width="6.125" style="1278" hidden="1"/>
    <col min="4205" max="4205" width="3" style="1278" hidden="1"/>
    <col min="4206" max="4445" width="8.625" style="1278" hidden="1"/>
    <col min="4446" max="4451" width="14.875" style="1278" hidden="1"/>
    <col min="4452" max="4453" width="15.875" style="1278" hidden="1"/>
    <col min="4454" max="4459" width="16.125" style="1278" hidden="1"/>
    <col min="4460" max="4460" width="6.125" style="1278" hidden="1"/>
    <col min="4461" max="4461" width="3" style="1278" hidden="1"/>
    <col min="4462" max="4701" width="8.625" style="1278" hidden="1"/>
    <col min="4702" max="4707" width="14.875" style="1278" hidden="1"/>
    <col min="4708" max="4709" width="15.875" style="1278" hidden="1"/>
    <col min="4710" max="4715" width="16.125" style="1278" hidden="1"/>
    <col min="4716" max="4716" width="6.125" style="1278" hidden="1"/>
    <col min="4717" max="4717" width="3" style="1278" hidden="1"/>
    <col min="4718" max="4957" width="8.625" style="1278" hidden="1"/>
    <col min="4958" max="4963" width="14.875" style="1278" hidden="1"/>
    <col min="4964" max="4965" width="15.875" style="1278" hidden="1"/>
    <col min="4966" max="4971" width="16.125" style="1278" hidden="1"/>
    <col min="4972" max="4972" width="6.125" style="1278" hidden="1"/>
    <col min="4973" max="4973" width="3" style="1278" hidden="1"/>
    <col min="4974" max="5213" width="8.625" style="1278" hidden="1"/>
    <col min="5214" max="5219" width="14.875" style="1278" hidden="1"/>
    <col min="5220" max="5221" width="15.875" style="1278" hidden="1"/>
    <col min="5222" max="5227" width="16.125" style="1278" hidden="1"/>
    <col min="5228" max="5228" width="6.125" style="1278" hidden="1"/>
    <col min="5229" max="5229" width="3" style="1278" hidden="1"/>
    <col min="5230" max="5469" width="8.625" style="1278" hidden="1"/>
    <col min="5470" max="5475" width="14.875" style="1278" hidden="1"/>
    <col min="5476" max="5477" width="15.875" style="1278" hidden="1"/>
    <col min="5478" max="5483" width="16.125" style="1278" hidden="1"/>
    <col min="5484" max="5484" width="6.125" style="1278" hidden="1"/>
    <col min="5485" max="5485" width="3" style="1278" hidden="1"/>
    <col min="5486" max="5725" width="8.625" style="1278" hidden="1"/>
    <col min="5726" max="5731" width="14.875" style="1278" hidden="1"/>
    <col min="5732" max="5733" width="15.875" style="1278" hidden="1"/>
    <col min="5734" max="5739" width="16.125" style="1278" hidden="1"/>
    <col min="5740" max="5740" width="6.125" style="1278" hidden="1"/>
    <col min="5741" max="5741" width="3" style="1278" hidden="1"/>
    <col min="5742" max="5981" width="8.625" style="1278" hidden="1"/>
    <col min="5982" max="5987" width="14.875" style="1278" hidden="1"/>
    <col min="5988" max="5989" width="15.875" style="1278" hidden="1"/>
    <col min="5990" max="5995" width="16.125" style="1278" hidden="1"/>
    <col min="5996" max="5996" width="6.125" style="1278" hidden="1"/>
    <col min="5997" max="5997" width="3" style="1278" hidden="1"/>
    <col min="5998" max="6237" width="8.625" style="1278" hidden="1"/>
    <col min="6238" max="6243" width="14.875" style="1278" hidden="1"/>
    <col min="6244" max="6245" width="15.875" style="1278" hidden="1"/>
    <col min="6246" max="6251" width="16.125" style="1278" hidden="1"/>
    <col min="6252" max="6252" width="6.125" style="1278" hidden="1"/>
    <col min="6253" max="6253" width="3" style="1278" hidden="1"/>
    <col min="6254" max="6493" width="8.625" style="1278" hidden="1"/>
    <col min="6494" max="6499" width="14.875" style="1278" hidden="1"/>
    <col min="6500" max="6501" width="15.875" style="1278" hidden="1"/>
    <col min="6502" max="6507" width="16.125" style="1278" hidden="1"/>
    <col min="6508" max="6508" width="6.125" style="1278" hidden="1"/>
    <col min="6509" max="6509" width="3" style="1278" hidden="1"/>
    <col min="6510" max="6749" width="8.625" style="1278" hidden="1"/>
    <col min="6750" max="6755" width="14.875" style="1278" hidden="1"/>
    <col min="6756" max="6757" width="15.875" style="1278" hidden="1"/>
    <col min="6758" max="6763" width="16.125" style="1278" hidden="1"/>
    <col min="6764" max="6764" width="6.125" style="1278" hidden="1"/>
    <col min="6765" max="6765" width="3" style="1278" hidden="1"/>
    <col min="6766" max="7005" width="8.625" style="1278" hidden="1"/>
    <col min="7006" max="7011" width="14.875" style="1278" hidden="1"/>
    <col min="7012" max="7013" width="15.875" style="1278" hidden="1"/>
    <col min="7014" max="7019" width="16.125" style="1278" hidden="1"/>
    <col min="7020" max="7020" width="6.125" style="1278" hidden="1"/>
    <col min="7021" max="7021" width="3" style="1278" hidden="1"/>
    <col min="7022" max="7261" width="8.625" style="1278" hidden="1"/>
    <col min="7262" max="7267" width="14.875" style="1278" hidden="1"/>
    <col min="7268" max="7269" width="15.875" style="1278" hidden="1"/>
    <col min="7270" max="7275" width="16.125" style="1278" hidden="1"/>
    <col min="7276" max="7276" width="6.125" style="1278" hidden="1"/>
    <col min="7277" max="7277" width="3" style="1278" hidden="1"/>
    <col min="7278" max="7517" width="8.625" style="1278" hidden="1"/>
    <col min="7518" max="7523" width="14.875" style="1278" hidden="1"/>
    <col min="7524" max="7525" width="15.875" style="1278" hidden="1"/>
    <col min="7526" max="7531" width="16.125" style="1278" hidden="1"/>
    <col min="7532" max="7532" width="6.125" style="1278" hidden="1"/>
    <col min="7533" max="7533" width="3" style="1278" hidden="1"/>
    <col min="7534" max="7773" width="8.625" style="1278" hidden="1"/>
    <col min="7774" max="7779" width="14.875" style="1278" hidden="1"/>
    <col min="7780" max="7781" width="15.875" style="1278" hidden="1"/>
    <col min="7782" max="7787" width="16.125" style="1278" hidden="1"/>
    <col min="7788" max="7788" width="6.125" style="1278" hidden="1"/>
    <col min="7789" max="7789" width="3" style="1278" hidden="1"/>
    <col min="7790" max="8029" width="8.625" style="1278" hidden="1"/>
    <col min="8030" max="8035" width="14.875" style="1278" hidden="1"/>
    <col min="8036" max="8037" width="15.875" style="1278" hidden="1"/>
    <col min="8038" max="8043" width="16.125" style="1278" hidden="1"/>
    <col min="8044" max="8044" width="6.125" style="1278" hidden="1"/>
    <col min="8045" max="8045" width="3" style="1278" hidden="1"/>
    <col min="8046" max="8285" width="8.625" style="1278" hidden="1"/>
    <col min="8286" max="8291" width="14.875" style="1278" hidden="1"/>
    <col min="8292" max="8293" width="15.875" style="1278" hidden="1"/>
    <col min="8294" max="8299" width="16.125" style="1278" hidden="1"/>
    <col min="8300" max="8300" width="6.125" style="1278" hidden="1"/>
    <col min="8301" max="8301" width="3" style="1278" hidden="1"/>
    <col min="8302" max="8541" width="8.625" style="1278" hidden="1"/>
    <col min="8542" max="8547" width="14.875" style="1278" hidden="1"/>
    <col min="8548" max="8549" width="15.875" style="1278" hidden="1"/>
    <col min="8550" max="8555" width="16.125" style="1278" hidden="1"/>
    <col min="8556" max="8556" width="6.125" style="1278" hidden="1"/>
    <col min="8557" max="8557" width="3" style="1278" hidden="1"/>
    <col min="8558" max="8797" width="8.625" style="1278" hidden="1"/>
    <col min="8798" max="8803" width="14.875" style="1278" hidden="1"/>
    <col min="8804" max="8805" width="15.875" style="1278" hidden="1"/>
    <col min="8806" max="8811" width="16.125" style="1278" hidden="1"/>
    <col min="8812" max="8812" width="6.125" style="1278" hidden="1"/>
    <col min="8813" max="8813" width="3" style="1278" hidden="1"/>
    <col min="8814" max="9053" width="8.625" style="1278" hidden="1"/>
    <col min="9054" max="9059" width="14.875" style="1278" hidden="1"/>
    <col min="9060" max="9061" width="15.875" style="1278" hidden="1"/>
    <col min="9062" max="9067" width="16.125" style="1278" hidden="1"/>
    <col min="9068" max="9068" width="6.125" style="1278" hidden="1"/>
    <col min="9069" max="9069" width="3" style="1278" hidden="1"/>
    <col min="9070" max="9309" width="8.625" style="1278" hidden="1"/>
    <col min="9310" max="9315" width="14.875" style="1278" hidden="1"/>
    <col min="9316" max="9317" width="15.875" style="1278" hidden="1"/>
    <col min="9318" max="9323" width="16.125" style="1278" hidden="1"/>
    <col min="9324" max="9324" width="6.125" style="1278" hidden="1"/>
    <col min="9325" max="9325" width="3" style="1278" hidden="1"/>
    <col min="9326" max="9565" width="8.625" style="1278" hidden="1"/>
    <col min="9566" max="9571" width="14.875" style="1278" hidden="1"/>
    <col min="9572" max="9573" width="15.875" style="1278" hidden="1"/>
    <col min="9574" max="9579" width="16.125" style="1278" hidden="1"/>
    <col min="9580" max="9580" width="6.125" style="1278" hidden="1"/>
    <col min="9581" max="9581" width="3" style="1278" hidden="1"/>
    <col min="9582" max="9821" width="8.625" style="1278" hidden="1"/>
    <col min="9822" max="9827" width="14.875" style="1278" hidden="1"/>
    <col min="9828" max="9829" width="15.875" style="1278" hidden="1"/>
    <col min="9830" max="9835" width="16.125" style="1278" hidden="1"/>
    <col min="9836" max="9836" width="6.125" style="1278" hidden="1"/>
    <col min="9837" max="9837" width="3" style="1278" hidden="1"/>
    <col min="9838" max="10077" width="8.625" style="1278" hidden="1"/>
    <col min="10078" max="10083" width="14.875" style="1278" hidden="1"/>
    <col min="10084" max="10085" width="15.875" style="1278" hidden="1"/>
    <col min="10086" max="10091" width="16.125" style="1278" hidden="1"/>
    <col min="10092" max="10092" width="6.125" style="1278" hidden="1"/>
    <col min="10093" max="10093" width="3" style="1278" hidden="1"/>
    <col min="10094" max="10333" width="8.625" style="1278" hidden="1"/>
    <col min="10334" max="10339" width="14.875" style="1278" hidden="1"/>
    <col min="10340" max="10341" width="15.875" style="1278" hidden="1"/>
    <col min="10342" max="10347" width="16.125" style="1278" hidden="1"/>
    <col min="10348" max="10348" width="6.125" style="1278" hidden="1"/>
    <col min="10349" max="10349" width="3" style="1278" hidden="1"/>
    <col min="10350" max="10589" width="8.625" style="1278" hidden="1"/>
    <col min="10590" max="10595" width="14.875" style="1278" hidden="1"/>
    <col min="10596" max="10597" width="15.875" style="1278" hidden="1"/>
    <col min="10598" max="10603" width="16.125" style="1278" hidden="1"/>
    <col min="10604" max="10604" width="6.125" style="1278" hidden="1"/>
    <col min="10605" max="10605" width="3" style="1278" hidden="1"/>
    <col min="10606" max="10845" width="8.625" style="1278" hidden="1"/>
    <col min="10846" max="10851" width="14.875" style="1278" hidden="1"/>
    <col min="10852" max="10853" width="15.875" style="1278" hidden="1"/>
    <col min="10854" max="10859" width="16.125" style="1278" hidden="1"/>
    <col min="10860" max="10860" width="6.125" style="1278" hidden="1"/>
    <col min="10861" max="10861" width="3" style="1278" hidden="1"/>
    <col min="10862" max="11101" width="8.625" style="1278" hidden="1"/>
    <col min="11102" max="11107" width="14.875" style="1278" hidden="1"/>
    <col min="11108" max="11109" width="15.875" style="1278" hidden="1"/>
    <col min="11110" max="11115" width="16.125" style="1278" hidden="1"/>
    <col min="11116" max="11116" width="6.125" style="1278" hidden="1"/>
    <col min="11117" max="11117" width="3" style="1278" hidden="1"/>
    <col min="11118" max="11357" width="8.625" style="1278" hidden="1"/>
    <col min="11358" max="11363" width="14.875" style="1278" hidden="1"/>
    <col min="11364" max="11365" width="15.875" style="1278" hidden="1"/>
    <col min="11366" max="11371" width="16.125" style="1278" hidden="1"/>
    <col min="11372" max="11372" width="6.125" style="1278" hidden="1"/>
    <col min="11373" max="11373" width="3" style="1278" hidden="1"/>
    <col min="11374" max="11613" width="8.625" style="1278" hidden="1"/>
    <col min="11614" max="11619" width="14.875" style="1278" hidden="1"/>
    <col min="11620" max="11621" width="15.875" style="1278" hidden="1"/>
    <col min="11622" max="11627" width="16.125" style="1278" hidden="1"/>
    <col min="11628" max="11628" width="6.125" style="1278" hidden="1"/>
    <col min="11629" max="11629" width="3" style="1278" hidden="1"/>
    <col min="11630" max="11869" width="8.625" style="1278" hidden="1"/>
    <col min="11870" max="11875" width="14.875" style="1278" hidden="1"/>
    <col min="11876" max="11877" width="15.875" style="1278" hidden="1"/>
    <col min="11878" max="11883" width="16.125" style="1278" hidden="1"/>
    <col min="11884" max="11884" width="6.125" style="1278" hidden="1"/>
    <col min="11885" max="11885" width="3" style="1278" hidden="1"/>
    <col min="11886" max="12125" width="8.625" style="1278" hidden="1"/>
    <col min="12126" max="12131" width="14.875" style="1278" hidden="1"/>
    <col min="12132" max="12133" width="15.875" style="1278" hidden="1"/>
    <col min="12134" max="12139" width="16.125" style="1278" hidden="1"/>
    <col min="12140" max="12140" width="6.125" style="1278" hidden="1"/>
    <col min="12141" max="12141" width="3" style="1278" hidden="1"/>
    <col min="12142" max="12381" width="8.625" style="1278" hidden="1"/>
    <col min="12382" max="12387" width="14.875" style="1278" hidden="1"/>
    <col min="12388" max="12389" width="15.875" style="1278" hidden="1"/>
    <col min="12390" max="12395" width="16.125" style="1278" hidden="1"/>
    <col min="12396" max="12396" width="6.125" style="1278" hidden="1"/>
    <col min="12397" max="12397" width="3" style="1278" hidden="1"/>
    <col min="12398" max="12637" width="8.625" style="1278" hidden="1"/>
    <col min="12638" max="12643" width="14.875" style="1278" hidden="1"/>
    <col min="12644" max="12645" width="15.875" style="1278" hidden="1"/>
    <col min="12646" max="12651" width="16.125" style="1278" hidden="1"/>
    <col min="12652" max="12652" width="6.125" style="1278" hidden="1"/>
    <col min="12653" max="12653" width="3" style="1278" hidden="1"/>
    <col min="12654" max="12893" width="8.625" style="1278" hidden="1"/>
    <col min="12894" max="12899" width="14.875" style="1278" hidden="1"/>
    <col min="12900" max="12901" width="15.875" style="1278" hidden="1"/>
    <col min="12902" max="12907" width="16.125" style="1278" hidden="1"/>
    <col min="12908" max="12908" width="6.125" style="1278" hidden="1"/>
    <col min="12909" max="12909" width="3" style="1278" hidden="1"/>
    <col min="12910" max="13149" width="8.625" style="1278" hidden="1"/>
    <col min="13150" max="13155" width="14.875" style="1278" hidden="1"/>
    <col min="13156" max="13157" width="15.875" style="1278" hidden="1"/>
    <col min="13158" max="13163" width="16.125" style="1278" hidden="1"/>
    <col min="13164" max="13164" width="6.125" style="1278" hidden="1"/>
    <col min="13165" max="13165" width="3" style="1278" hidden="1"/>
    <col min="13166" max="13405" width="8.625" style="1278" hidden="1"/>
    <col min="13406" max="13411" width="14.875" style="1278" hidden="1"/>
    <col min="13412" max="13413" width="15.875" style="1278" hidden="1"/>
    <col min="13414" max="13419" width="16.125" style="1278" hidden="1"/>
    <col min="13420" max="13420" width="6.125" style="1278" hidden="1"/>
    <col min="13421" max="13421" width="3" style="1278" hidden="1"/>
    <col min="13422" max="13661" width="8.625" style="1278" hidden="1"/>
    <col min="13662" max="13667" width="14.875" style="1278" hidden="1"/>
    <col min="13668" max="13669" width="15.875" style="1278" hidden="1"/>
    <col min="13670" max="13675" width="16.125" style="1278" hidden="1"/>
    <col min="13676" max="13676" width="6.125" style="1278" hidden="1"/>
    <col min="13677" max="13677" width="3" style="1278" hidden="1"/>
    <col min="13678" max="13917" width="8.625" style="1278" hidden="1"/>
    <col min="13918" max="13923" width="14.875" style="1278" hidden="1"/>
    <col min="13924" max="13925" width="15.875" style="1278" hidden="1"/>
    <col min="13926" max="13931" width="16.125" style="1278" hidden="1"/>
    <col min="13932" max="13932" width="6.125" style="1278" hidden="1"/>
    <col min="13933" max="13933" width="3" style="1278" hidden="1"/>
    <col min="13934" max="14173" width="8.625" style="1278" hidden="1"/>
    <col min="14174" max="14179" width="14.875" style="1278" hidden="1"/>
    <col min="14180" max="14181" width="15.875" style="1278" hidden="1"/>
    <col min="14182" max="14187" width="16.125" style="1278" hidden="1"/>
    <col min="14188" max="14188" width="6.125" style="1278" hidden="1"/>
    <col min="14189" max="14189" width="3" style="1278" hidden="1"/>
    <col min="14190" max="14429" width="8.625" style="1278" hidden="1"/>
    <col min="14430" max="14435" width="14.875" style="1278" hidden="1"/>
    <col min="14436" max="14437" width="15.875" style="1278" hidden="1"/>
    <col min="14438" max="14443" width="16.125" style="1278" hidden="1"/>
    <col min="14444" max="14444" width="6.125" style="1278" hidden="1"/>
    <col min="14445" max="14445" width="3" style="1278" hidden="1"/>
    <col min="14446" max="14685" width="8.625" style="1278" hidden="1"/>
    <col min="14686" max="14691" width="14.875" style="1278" hidden="1"/>
    <col min="14692" max="14693" width="15.875" style="1278" hidden="1"/>
    <col min="14694" max="14699" width="16.125" style="1278" hidden="1"/>
    <col min="14700" max="14700" width="6.125" style="1278" hidden="1"/>
    <col min="14701" max="14701" width="3" style="1278" hidden="1"/>
    <col min="14702" max="14941" width="8.625" style="1278" hidden="1"/>
    <col min="14942" max="14947" width="14.875" style="1278" hidden="1"/>
    <col min="14948" max="14949" width="15.875" style="1278" hidden="1"/>
    <col min="14950" max="14955" width="16.125" style="1278" hidden="1"/>
    <col min="14956" max="14956" width="6.125" style="1278" hidden="1"/>
    <col min="14957" max="14957" width="3" style="1278" hidden="1"/>
    <col min="14958" max="15197" width="8.625" style="1278" hidden="1"/>
    <col min="15198" max="15203" width="14.875" style="1278" hidden="1"/>
    <col min="15204" max="15205" width="15.875" style="1278" hidden="1"/>
    <col min="15206" max="15211" width="16.125" style="1278" hidden="1"/>
    <col min="15212" max="15212" width="6.125" style="1278" hidden="1"/>
    <col min="15213" max="15213" width="3" style="1278" hidden="1"/>
    <col min="15214" max="15453" width="8.625" style="1278" hidden="1"/>
    <col min="15454" max="15459" width="14.875" style="1278" hidden="1"/>
    <col min="15460" max="15461" width="15.875" style="1278" hidden="1"/>
    <col min="15462" max="15467" width="16.125" style="1278" hidden="1"/>
    <col min="15468" max="15468" width="6.125" style="1278" hidden="1"/>
    <col min="15469" max="15469" width="3" style="1278" hidden="1"/>
    <col min="15470" max="15709" width="8.625" style="1278" hidden="1"/>
    <col min="15710" max="15715" width="14.875" style="1278" hidden="1"/>
    <col min="15716" max="15717" width="15.875" style="1278" hidden="1"/>
    <col min="15718" max="15723" width="16.125" style="1278" hidden="1"/>
    <col min="15724" max="15724" width="6.125" style="1278" hidden="1"/>
    <col min="15725" max="15725" width="3" style="1278" hidden="1"/>
    <col min="15726" max="15965" width="8.625" style="1278" hidden="1"/>
    <col min="15966" max="15971" width="14.875" style="1278" hidden="1"/>
    <col min="15972" max="15973" width="15.875" style="1278" hidden="1"/>
    <col min="15974" max="15979" width="16.125" style="1278" hidden="1"/>
    <col min="15980" max="15980" width="6.125" style="1278" hidden="1"/>
    <col min="15981" max="15981" width="3" style="1278" hidden="1"/>
    <col min="15982" max="16221" width="8.625" style="1278" hidden="1"/>
    <col min="16222" max="16227" width="14.875" style="1278" hidden="1"/>
    <col min="16228" max="16229" width="15.875" style="1278" hidden="1"/>
    <col min="16230" max="16235" width="16.125" style="1278" hidden="1"/>
    <col min="16236" max="16236" width="6.125" style="1278" hidden="1"/>
    <col min="16237" max="16237" width="3" style="1278" hidden="1"/>
    <col min="16238" max="16384" width="8.625" style="1278" hidden="1"/>
  </cols>
  <sheetData>
    <row r="1" spans="1:143" ht="42.75" customHeight="1">
      <c r="A1" s="1276"/>
      <c r="B1" s="1277"/>
      <c r="DD1" s="1278"/>
      <c r="DE1" s="1278"/>
    </row>
    <row r="2" spans="1:143" ht="25.5" customHeight="1">
      <c r="A2" s="1279"/>
      <c r="C2" s="1279"/>
      <c r="O2" s="1279"/>
      <c r="P2" s="1279"/>
      <c r="Q2" s="1279"/>
      <c r="R2" s="1279"/>
      <c r="S2" s="1279"/>
      <c r="T2" s="1279"/>
      <c r="U2" s="1279"/>
      <c r="V2" s="1279"/>
      <c r="W2" s="1279"/>
      <c r="X2" s="1279"/>
      <c r="Y2" s="1279"/>
      <c r="Z2" s="1279"/>
      <c r="AA2" s="1279"/>
      <c r="AB2" s="1279"/>
      <c r="AC2" s="1279"/>
      <c r="AD2" s="1279"/>
      <c r="AE2" s="1279"/>
      <c r="AF2" s="1279"/>
      <c r="AG2" s="1279"/>
      <c r="AH2" s="1279"/>
      <c r="AI2" s="1279"/>
      <c r="AU2" s="1279"/>
      <c r="BG2" s="1279"/>
      <c r="BS2" s="1279"/>
      <c r="CE2" s="1279"/>
      <c r="CQ2" s="1279"/>
      <c r="DD2" s="1278"/>
      <c r="DE2" s="1278"/>
    </row>
    <row r="3" spans="1:143" ht="25.5" customHeight="1">
      <c r="A3" s="1279"/>
      <c r="C3" s="1279"/>
      <c r="O3" s="1279"/>
      <c r="P3" s="1279"/>
      <c r="Q3" s="1279"/>
      <c r="R3" s="1279"/>
      <c r="S3" s="1279"/>
      <c r="T3" s="1279"/>
      <c r="U3" s="1279"/>
      <c r="V3" s="1279"/>
      <c r="W3" s="1279"/>
      <c r="X3" s="1279"/>
      <c r="Y3" s="1279"/>
      <c r="Z3" s="1279"/>
      <c r="AA3" s="1279"/>
      <c r="AB3" s="1279"/>
      <c r="AC3" s="1279"/>
      <c r="AD3" s="1279"/>
      <c r="AE3" s="1279"/>
      <c r="AF3" s="1279"/>
      <c r="AG3" s="1279"/>
      <c r="AH3" s="1279"/>
      <c r="AI3" s="1279"/>
      <c r="AU3" s="1279"/>
      <c r="BG3" s="1279"/>
      <c r="BS3" s="1279"/>
      <c r="CE3" s="1279"/>
      <c r="CQ3" s="1279"/>
      <c r="DD3" s="1278"/>
      <c r="DE3" s="1278"/>
    </row>
    <row r="4" spans="1:143" s="292" customFormat="1">
      <c r="A4" s="1279"/>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79"/>
      <c r="BQ4" s="1279"/>
      <c r="BR4" s="1279"/>
      <c r="BS4" s="1279"/>
      <c r="BT4" s="1279"/>
      <c r="BU4" s="1279"/>
      <c r="BV4" s="1279"/>
      <c r="BW4" s="1279"/>
      <c r="BX4" s="1279"/>
      <c r="BY4" s="1279"/>
      <c r="BZ4" s="1279"/>
      <c r="CA4" s="1279"/>
      <c r="CB4" s="1279"/>
      <c r="CC4" s="1279"/>
      <c r="CD4" s="1279"/>
      <c r="CE4" s="1279"/>
      <c r="CF4" s="1279"/>
      <c r="CG4" s="1279"/>
      <c r="CH4" s="1279"/>
      <c r="CI4" s="1279"/>
      <c r="CJ4" s="1279"/>
      <c r="CK4" s="1279"/>
      <c r="CL4" s="1279"/>
      <c r="CM4" s="1279"/>
      <c r="CN4" s="1279"/>
      <c r="CO4" s="1279"/>
      <c r="CP4" s="1279"/>
      <c r="CQ4" s="1279"/>
      <c r="CR4" s="1279"/>
      <c r="CS4" s="1279"/>
      <c r="CT4" s="1279"/>
      <c r="CU4" s="1279"/>
      <c r="CV4" s="1279"/>
      <c r="CW4" s="1279"/>
      <c r="CX4" s="1279"/>
      <c r="CY4" s="1279"/>
      <c r="CZ4" s="1279"/>
      <c r="DA4" s="1279"/>
      <c r="DB4" s="1279"/>
      <c r="DC4" s="1279"/>
      <c r="DD4" s="1279"/>
      <c r="DE4" s="1279"/>
      <c r="DF4" s="293"/>
      <c r="DG4" s="293"/>
      <c r="DH4" s="293"/>
      <c r="DI4" s="293"/>
      <c r="DJ4" s="293"/>
      <c r="DK4" s="293"/>
      <c r="DL4" s="293"/>
      <c r="DM4" s="293"/>
      <c r="DN4" s="293"/>
      <c r="DO4" s="293"/>
      <c r="DP4" s="293"/>
      <c r="DQ4" s="293"/>
      <c r="DR4" s="293"/>
      <c r="DS4" s="293"/>
      <c r="DT4" s="293"/>
      <c r="DU4" s="293"/>
      <c r="DV4" s="293"/>
      <c r="DW4" s="293"/>
    </row>
    <row r="5" spans="1:143" s="292" customFormat="1">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c r="DF5" s="293"/>
      <c r="DG5" s="293"/>
      <c r="DH5" s="293"/>
      <c r="DI5" s="293"/>
      <c r="DJ5" s="293"/>
      <c r="DK5" s="293"/>
      <c r="DL5" s="293"/>
      <c r="DM5" s="293"/>
      <c r="DN5" s="293"/>
      <c r="DO5" s="293"/>
      <c r="DP5" s="293"/>
      <c r="DQ5" s="293"/>
      <c r="DR5" s="293"/>
      <c r="DS5" s="293"/>
      <c r="DT5" s="293"/>
      <c r="DU5" s="293"/>
      <c r="DV5" s="293"/>
      <c r="DW5" s="293"/>
    </row>
    <row r="6" spans="1:143" s="292" customFormat="1">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79"/>
      <c r="AJ6" s="1279"/>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1279"/>
      <c r="BK6" s="1279"/>
      <c r="BL6" s="1279"/>
      <c r="BM6" s="1279"/>
      <c r="BN6" s="1279"/>
      <c r="BO6" s="1279"/>
      <c r="BP6" s="1279"/>
      <c r="BQ6" s="1279"/>
      <c r="BR6" s="1279"/>
      <c r="BS6" s="1279"/>
      <c r="BT6" s="1279"/>
      <c r="BU6" s="1279"/>
      <c r="BV6" s="1279"/>
      <c r="BW6" s="1279"/>
      <c r="BX6" s="1279"/>
      <c r="BY6" s="1279"/>
      <c r="BZ6" s="1279"/>
      <c r="CA6" s="1279"/>
      <c r="CB6" s="1279"/>
      <c r="CC6" s="1279"/>
      <c r="CD6" s="1279"/>
      <c r="CE6" s="1279"/>
      <c r="CF6" s="1279"/>
      <c r="CG6" s="1279"/>
      <c r="CH6" s="1279"/>
      <c r="CI6" s="1279"/>
      <c r="CJ6" s="1279"/>
      <c r="CK6" s="1279"/>
      <c r="CL6" s="1279"/>
      <c r="CM6" s="1279"/>
      <c r="CN6" s="1279"/>
      <c r="CO6" s="1279"/>
      <c r="CP6" s="1279"/>
      <c r="CQ6" s="1279"/>
      <c r="CR6" s="1279"/>
      <c r="CS6" s="1279"/>
      <c r="CT6" s="1279"/>
      <c r="CU6" s="1279"/>
      <c r="CV6" s="1279"/>
      <c r="CW6" s="1279"/>
      <c r="CX6" s="1279"/>
      <c r="CY6" s="1279"/>
      <c r="CZ6" s="1279"/>
      <c r="DA6" s="1279"/>
      <c r="DB6" s="1279"/>
      <c r="DC6" s="1279"/>
      <c r="DD6" s="1279"/>
      <c r="DE6" s="1279"/>
      <c r="DF6" s="293"/>
      <c r="DG6" s="293"/>
      <c r="DH6" s="293"/>
      <c r="DI6" s="293"/>
      <c r="DJ6" s="293"/>
      <c r="DK6" s="293"/>
      <c r="DL6" s="293"/>
      <c r="DM6" s="293"/>
      <c r="DN6" s="293"/>
      <c r="DO6" s="293"/>
      <c r="DP6" s="293"/>
      <c r="DQ6" s="293"/>
      <c r="DR6" s="293"/>
      <c r="DS6" s="293"/>
      <c r="DT6" s="293"/>
      <c r="DU6" s="293"/>
      <c r="DV6" s="293"/>
      <c r="DW6" s="293"/>
    </row>
    <row r="7" spans="1:143" s="292" customFormat="1">
      <c r="A7" s="1279"/>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1279"/>
      <c r="AN7" s="1279"/>
      <c r="AO7" s="1279"/>
      <c r="AP7" s="1279"/>
      <c r="AQ7" s="1279"/>
      <c r="AR7" s="1279"/>
      <c r="AS7" s="1279"/>
      <c r="AT7" s="1279"/>
      <c r="AU7" s="1279"/>
      <c r="AV7" s="1279"/>
      <c r="AW7" s="1279"/>
      <c r="AX7" s="1279"/>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c r="DF7" s="293"/>
      <c r="DG7" s="293"/>
      <c r="DH7" s="293"/>
      <c r="DI7" s="293"/>
      <c r="DJ7" s="293"/>
      <c r="DK7" s="293"/>
      <c r="DL7" s="293"/>
      <c r="DM7" s="293"/>
      <c r="DN7" s="293"/>
      <c r="DO7" s="293"/>
      <c r="DP7" s="293"/>
      <c r="DQ7" s="293"/>
      <c r="DR7" s="293"/>
      <c r="DS7" s="293"/>
      <c r="DT7" s="293"/>
      <c r="DU7" s="293"/>
      <c r="DV7" s="293"/>
      <c r="DW7" s="293"/>
    </row>
    <row r="8" spans="1:143" s="292" customFormat="1">
      <c r="A8" s="1279"/>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c r="DF8" s="293"/>
      <c r="DG8" s="293"/>
      <c r="DH8" s="293"/>
      <c r="DI8" s="293"/>
      <c r="DJ8" s="293"/>
      <c r="DK8" s="293"/>
      <c r="DL8" s="293"/>
      <c r="DM8" s="293"/>
      <c r="DN8" s="293"/>
      <c r="DO8" s="293"/>
      <c r="DP8" s="293"/>
      <c r="DQ8" s="293"/>
      <c r="DR8" s="293"/>
      <c r="DS8" s="293"/>
      <c r="DT8" s="293"/>
      <c r="DU8" s="293"/>
      <c r="DV8" s="293"/>
      <c r="DW8" s="293"/>
    </row>
    <row r="9" spans="1:143" s="292" customFormat="1">
      <c r="A9" s="1279"/>
      <c r="B9" s="1279"/>
      <c r="C9" s="1279"/>
      <c r="D9" s="1279"/>
      <c r="E9" s="1279"/>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c r="DF9" s="293"/>
      <c r="DG9" s="293"/>
      <c r="DH9" s="293"/>
      <c r="DI9" s="293"/>
      <c r="DJ9" s="293"/>
      <c r="DK9" s="293"/>
      <c r="DL9" s="293"/>
      <c r="DM9" s="293"/>
      <c r="DN9" s="293"/>
      <c r="DO9" s="293"/>
      <c r="DP9" s="293"/>
      <c r="DQ9" s="293"/>
      <c r="DR9" s="293"/>
      <c r="DS9" s="293"/>
      <c r="DT9" s="293"/>
      <c r="DU9" s="293"/>
      <c r="DV9" s="293"/>
      <c r="DW9" s="293"/>
    </row>
    <row r="10" spans="1:143" s="292" customFormat="1">
      <c r="A10" s="1279"/>
      <c r="B10" s="1279"/>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c r="A11" s="1279"/>
      <c r="B11" s="1279"/>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79"/>
      <c r="AE11" s="1279"/>
      <c r="AF11" s="1279"/>
      <c r="AG11" s="1279"/>
      <c r="AH11" s="1279"/>
      <c r="AI11" s="1279"/>
      <c r="AJ11" s="1279"/>
      <c r="AK11" s="1279"/>
      <c r="AL11" s="1279"/>
      <c r="AM11" s="1279"/>
      <c r="AN11" s="1279"/>
      <c r="AO11" s="1279"/>
      <c r="AP11" s="1279"/>
      <c r="AQ11" s="1279"/>
      <c r="AR11" s="1279"/>
      <c r="AS11" s="1279"/>
      <c r="AT11" s="1279"/>
      <c r="AU11" s="1279"/>
      <c r="AV11" s="1279"/>
      <c r="AW11" s="1279"/>
      <c r="AX11" s="1279"/>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1279"/>
      <c r="B12" s="1279"/>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79"/>
      <c r="AK12" s="1279"/>
      <c r="AL12" s="1279"/>
      <c r="AM12" s="1279"/>
      <c r="AN12" s="1279"/>
      <c r="AO12" s="1279"/>
      <c r="AP12" s="1279"/>
      <c r="AQ12" s="1279"/>
      <c r="AR12" s="1279"/>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c r="A13" s="1279"/>
      <c r="B13" s="1279"/>
      <c r="C13" s="1279"/>
      <c r="D13" s="1279"/>
      <c r="E13" s="1279"/>
      <c r="F13" s="1279"/>
      <c r="G13" s="1279"/>
      <c r="H13" s="1279"/>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79"/>
      <c r="BM13" s="1279"/>
      <c r="BN13" s="1279"/>
      <c r="BO13" s="1279"/>
      <c r="BP13" s="1279"/>
      <c r="BQ13" s="1279"/>
      <c r="BR13" s="1279"/>
      <c r="BS13" s="1279"/>
      <c r="BT13" s="1279"/>
      <c r="BU13" s="1279"/>
      <c r="BV13" s="1279"/>
      <c r="BW13" s="1279"/>
      <c r="BX13" s="1279"/>
      <c r="BY13" s="1279"/>
      <c r="BZ13" s="1279"/>
      <c r="CA13" s="1279"/>
      <c r="CB13" s="1279"/>
      <c r="CC13" s="1279"/>
      <c r="CD13" s="1279"/>
      <c r="CE13" s="1279"/>
      <c r="CF13" s="1279"/>
      <c r="CG13" s="1279"/>
      <c r="CH13" s="1279"/>
      <c r="CI13" s="1279"/>
      <c r="CJ13" s="1279"/>
      <c r="CK13" s="1279"/>
      <c r="CL13" s="1279"/>
      <c r="CM13" s="1279"/>
      <c r="CN13" s="1279"/>
      <c r="CO13" s="1279"/>
      <c r="CP13" s="1279"/>
      <c r="CQ13" s="1279"/>
      <c r="CR13" s="1279"/>
      <c r="CS13" s="1279"/>
      <c r="CT13" s="1279"/>
      <c r="CU13" s="1279"/>
      <c r="CV13" s="1279"/>
      <c r="CW13" s="1279"/>
      <c r="CX13" s="1279"/>
      <c r="CY13" s="1279"/>
      <c r="CZ13" s="1279"/>
      <c r="DA13" s="1279"/>
      <c r="DB13" s="1279"/>
      <c r="DC13" s="1279"/>
      <c r="DD13" s="1279"/>
      <c r="DE13" s="1279"/>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1279"/>
      <c r="B14" s="1279"/>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79"/>
      <c r="AS14" s="1279"/>
      <c r="AT14" s="1279"/>
      <c r="AU14" s="1279"/>
      <c r="AV14" s="1279"/>
      <c r="AW14" s="1279"/>
      <c r="AX14" s="1279"/>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1278"/>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79"/>
      <c r="AM15" s="1279"/>
      <c r="AN15" s="1279"/>
      <c r="AO15" s="1279"/>
      <c r="AP15" s="1279"/>
      <c r="AQ15" s="1279"/>
      <c r="AR15" s="1279"/>
      <c r="AS15" s="1279"/>
      <c r="AT15" s="1279"/>
      <c r="AU15" s="1279"/>
      <c r="AV15" s="1279"/>
      <c r="AW15" s="1279"/>
      <c r="AX15" s="1279"/>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1278"/>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1279"/>
      <c r="AL16" s="1279"/>
      <c r="AM16" s="1279"/>
      <c r="AN16" s="1279"/>
      <c r="AO16" s="1279"/>
      <c r="AP16" s="1279"/>
      <c r="AQ16" s="1279"/>
      <c r="AR16" s="1279"/>
      <c r="AS16" s="1279"/>
      <c r="AT16" s="1279"/>
      <c r="AU16" s="1279"/>
      <c r="AV16" s="1279"/>
      <c r="AW16" s="1279"/>
      <c r="AX16" s="1279"/>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1278"/>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79"/>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1278"/>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c r="BD18" s="1279"/>
      <c r="BE18" s="1279"/>
      <c r="BF18" s="1279"/>
      <c r="BG18" s="1279"/>
      <c r="BH18" s="1279"/>
      <c r="BI18" s="1279"/>
      <c r="BJ18" s="1279"/>
      <c r="BK18" s="1279"/>
      <c r="BL18" s="1279"/>
      <c r="BM18" s="1279"/>
      <c r="BN18" s="1279"/>
      <c r="BO18" s="1279"/>
      <c r="BP18" s="1279"/>
      <c r="BQ18" s="1279"/>
      <c r="BR18" s="1279"/>
      <c r="BS18" s="1279"/>
      <c r="BT18" s="1279"/>
      <c r="BU18" s="1279"/>
      <c r="BV18" s="1279"/>
      <c r="BW18" s="1279"/>
      <c r="BX18" s="1279"/>
      <c r="BY18" s="1279"/>
      <c r="BZ18" s="1279"/>
      <c r="CA18" s="1279"/>
      <c r="CB18" s="1279"/>
      <c r="CC18" s="1279"/>
      <c r="CD18" s="1279"/>
      <c r="CE18" s="1279"/>
      <c r="CF18" s="1279"/>
      <c r="CG18" s="1279"/>
      <c r="CH18" s="1279"/>
      <c r="CI18" s="1279"/>
      <c r="CJ18" s="1279"/>
      <c r="CK18" s="1279"/>
      <c r="CL18" s="1279"/>
      <c r="CM18" s="1279"/>
      <c r="CN18" s="1279"/>
      <c r="CO18" s="1279"/>
      <c r="CP18" s="1279"/>
      <c r="CQ18" s="1279"/>
      <c r="CR18" s="1279"/>
      <c r="CS18" s="1279"/>
      <c r="CT18" s="1279"/>
      <c r="CU18" s="1279"/>
      <c r="CV18" s="1279"/>
      <c r="CW18" s="1279"/>
      <c r="CX18" s="1279"/>
      <c r="CY18" s="1279"/>
      <c r="CZ18" s="1279"/>
      <c r="DA18" s="1279"/>
      <c r="DB18" s="1279"/>
      <c r="DC18" s="1279"/>
      <c r="DD18" s="1279"/>
      <c r="DE18" s="1279"/>
      <c r="DF18" s="293"/>
      <c r="DG18" s="293"/>
      <c r="DH18" s="293"/>
      <c r="DI18" s="293"/>
      <c r="DJ18" s="293"/>
      <c r="DK18" s="293"/>
      <c r="DL18" s="293"/>
      <c r="DM18" s="293"/>
      <c r="DN18" s="293"/>
      <c r="DO18" s="293"/>
      <c r="DP18" s="293"/>
      <c r="DQ18" s="293"/>
      <c r="DR18" s="293"/>
      <c r="DS18" s="293"/>
      <c r="DT18" s="293"/>
      <c r="DU18" s="293"/>
      <c r="DV18" s="293"/>
      <c r="DW18" s="293"/>
    </row>
    <row r="19" spans="1:351">
      <c r="DD19" s="1278"/>
      <c r="DE19" s="1278"/>
    </row>
    <row r="20" spans="1:351">
      <c r="DD20" s="1278"/>
      <c r="DE20" s="1278"/>
    </row>
    <row r="21" spans="1:351" ht="17.25">
      <c r="B21" s="1280"/>
      <c r="C21" s="1281"/>
      <c r="D21" s="1281"/>
      <c r="E21" s="1281"/>
      <c r="F21" s="1281"/>
      <c r="G21" s="1281"/>
      <c r="H21" s="1281"/>
      <c r="I21" s="1281"/>
      <c r="J21" s="1281"/>
      <c r="K21" s="1281"/>
      <c r="L21" s="1281"/>
      <c r="M21" s="1281"/>
      <c r="N21" s="1282"/>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2"/>
      <c r="AU21" s="1281"/>
      <c r="AV21" s="1281"/>
      <c r="AW21" s="1281"/>
      <c r="AX21" s="1281"/>
      <c r="AY21" s="1281"/>
      <c r="AZ21" s="1281"/>
      <c r="BA21" s="1281"/>
      <c r="BB21" s="1281"/>
      <c r="BC21" s="1281"/>
      <c r="BD21" s="1281"/>
      <c r="BE21" s="1281"/>
      <c r="BF21" s="1282"/>
      <c r="BG21" s="1281"/>
      <c r="BH21" s="1281"/>
      <c r="BI21" s="1281"/>
      <c r="BJ21" s="1281"/>
      <c r="BK21" s="1281"/>
      <c r="BL21" s="1281"/>
      <c r="BM21" s="1281"/>
      <c r="BN21" s="1281"/>
      <c r="BO21" s="1281"/>
      <c r="BP21" s="1281"/>
      <c r="BQ21" s="1281"/>
      <c r="BR21" s="1282"/>
      <c r="BS21" s="1281"/>
      <c r="BT21" s="1281"/>
      <c r="BU21" s="1281"/>
      <c r="BV21" s="1281"/>
      <c r="BW21" s="1281"/>
      <c r="BX21" s="1281"/>
      <c r="BY21" s="1281"/>
      <c r="BZ21" s="1281"/>
      <c r="CA21" s="1281"/>
      <c r="CB21" s="1281"/>
      <c r="CC21" s="1281"/>
      <c r="CD21" s="1282"/>
      <c r="CE21" s="1281"/>
      <c r="CF21" s="1281"/>
      <c r="CG21" s="1281"/>
      <c r="CH21" s="1281"/>
      <c r="CI21" s="1281"/>
      <c r="CJ21" s="1281"/>
      <c r="CK21" s="1281"/>
      <c r="CL21" s="1281"/>
      <c r="CM21" s="1281"/>
      <c r="CN21" s="1281"/>
      <c r="CO21" s="1281"/>
      <c r="CP21" s="1282"/>
      <c r="CQ21" s="1281"/>
      <c r="CR21" s="1281"/>
      <c r="CS21" s="1281"/>
      <c r="CT21" s="1281"/>
      <c r="CU21" s="1281"/>
      <c r="CV21" s="1281"/>
      <c r="CW21" s="1281"/>
      <c r="CX21" s="1281"/>
      <c r="CY21" s="1281"/>
      <c r="CZ21" s="1281"/>
      <c r="DA21" s="1281"/>
      <c r="DB21" s="1282"/>
      <c r="DC21" s="1281"/>
      <c r="DD21" s="1283"/>
      <c r="DE21" s="1278"/>
      <c r="MM21" s="1284"/>
    </row>
    <row r="22" spans="1:351" ht="17.25">
      <c r="B22" s="1285"/>
      <c r="MM22" s="1284"/>
    </row>
    <row r="23" spans="1:351">
      <c r="B23" s="1285"/>
    </row>
    <row r="24" spans="1:351">
      <c r="B24" s="1285"/>
    </row>
    <row r="25" spans="1:351">
      <c r="B25" s="1285"/>
    </row>
    <row r="26" spans="1:351">
      <c r="B26" s="1285"/>
    </row>
    <row r="27" spans="1:351">
      <c r="B27" s="1285"/>
    </row>
    <row r="28" spans="1:351">
      <c r="B28" s="1285"/>
    </row>
    <row r="29" spans="1:351">
      <c r="B29" s="1285"/>
    </row>
    <row r="30" spans="1:351">
      <c r="B30" s="1285"/>
    </row>
    <row r="31" spans="1:351">
      <c r="B31" s="1285"/>
    </row>
    <row r="32" spans="1:351">
      <c r="B32" s="1285"/>
    </row>
    <row r="33" spans="2:109">
      <c r="B33" s="1285"/>
    </row>
    <row r="34" spans="2:109">
      <c r="B34" s="1285"/>
    </row>
    <row r="35" spans="2:109">
      <c r="B35" s="1285"/>
    </row>
    <row r="36" spans="2:109">
      <c r="B36" s="1285"/>
    </row>
    <row r="37" spans="2:109">
      <c r="B37" s="1285"/>
    </row>
    <row r="38" spans="2:109">
      <c r="B38" s="1285"/>
    </row>
    <row r="39" spans="2:109">
      <c r="B39" s="1287"/>
      <c r="C39" s="1288"/>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1288"/>
      <c r="AG39" s="1288"/>
      <c r="AH39" s="1288"/>
      <c r="AI39" s="1288"/>
      <c r="AJ39" s="1288"/>
      <c r="AK39" s="1288"/>
      <c r="AL39" s="1288"/>
      <c r="AM39" s="1288"/>
      <c r="AN39" s="1288"/>
      <c r="AO39" s="1288"/>
      <c r="AP39" s="1288"/>
      <c r="AQ39" s="1288"/>
      <c r="AR39" s="1288"/>
      <c r="AS39" s="1288"/>
      <c r="AT39" s="1288"/>
      <c r="AU39" s="1288"/>
      <c r="AV39" s="1288"/>
      <c r="AW39" s="1288"/>
      <c r="AX39" s="1288"/>
      <c r="AY39" s="1288"/>
      <c r="AZ39" s="1288"/>
      <c r="BA39" s="1288"/>
      <c r="BB39" s="1288"/>
      <c r="BC39" s="1288"/>
      <c r="BD39" s="1288"/>
      <c r="BE39" s="1288"/>
      <c r="BF39" s="1288"/>
      <c r="BG39" s="1288"/>
      <c r="BH39" s="1288"/>
      <c r="BI39" s="1288"/>
      <c r="BJ39" s="1288"/>
      <c r="BK39" s="1288"/>
      <c r="BL39" s="1288"/>
      <c r="BM39" s="1288"/>
      <c r="BN39" s="1288"/>
      <c r="BO39" s="1288"/>
      <c r="BP39" s="1288"/>
      <c r="BQ39" s="1288"/>
      <c r="BR39" s="1288"/>
      <c r="BS39" s="1288"/>
      <c r="BT39" s="1288"/>
      <c r="BU39" s="1288"/>
      <c r="BV39" s="1288"/>
      <c r="BW39" s="1288"/>
      <c r="BX39" s="1288"/>
      <c r="BY39" s="1288"/>
      <c r="BZ39" s="1288"/>
      <c r="CA39" s="1288"/>
      <c r="CB39" s="1288"/>
      <c r="CC39" s="1288"/>
      <c r="CD39" s="1288"/>
      <c r="CE39" s="1288"/>
      <c r="CF39" s="1288"/>
      <c r="CG39" s="1288"/>
      <c r="CH39" s="1288"/>
      <c r="CI39" s="1288"/>
      <c r="CJ39" s="1288"/>
      <c r="CK39" s="1288"/>
      <c r="CL39" s="1288"/>
      <c r="CM39" s="1288"/>
      <c r="CN39" s="1288"/>
      <c r="CO39" s="1288"/>
      <c r="CP39" s="1288"/>
      <c r="CQ39" s="1288"/>
      <c r="CR39" s="1288"/>
      <c r="CS39" s="1288"/>
      <c r="CT39" s="1288"/>
      <c r="CU39" s="1288"/>
      <c r="CV39" s="1288"/>
      <c r="CW39" s="1288"/>
      <c r="CX39" s="1288"/>
      <c r="CY39" s="1288"/>
      <c r="CZ39" s="1288"/>
      <c r="DA39" s="1288"/>
      <c r="DB39" s="1288"/>
      <c r="DC39" s="1288"/>
      <c r="DD39" s="1289"/>
    </row>
    <row r="40" spans="2:109">
      <c r="B40" s="1290"/>
      <c r="DD40" s="1290"/>
      <c r="DE40" s="1278"/>
    </row>
    <row r="41" spans="2:109" ht="17.25">
      <c r="B41" s="1291" t="s">
        <v>600</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3"/>
    </row>
    <row r="42" spans="2:109">
      <c r="B42" s="1285"/>
      <c r="G42" s="1292"/>
      <c r="I42" s="1293"/>
      <c r="J42" s="1293"/>
      <c r="K42" s="1293"/>
      <c r="AM42" s="1292"/>
      <c r="AN42" s="1292" t="s">
        <v>601</v>
      </c>
      <c r="AP42" s="1293"/>
      <c r="AQ42" s="1293"/>
      <c r="AR42" s="1293"/>
      <c r="AY42" s="1292"/>
      <c r="BA42" s="1293"/>
      <c r="BB42" s="1293"/>
      <c r="BC42" s="1293"/>
      <c r="BK42" s="1292"/>
      <c r="BM42" s="1293"/>
      <c r="BN42" s="1293"/>
      <c r="BO42" s="1293"/>
      <c r="BW42" s="1292"/>
      <c r="BY42" s="1293"/>
      <c r="BZ42" s="1293"/>
      <c r="CA42" s="1293"/>
      <c r="CI42" s="1292"/>
      <c r="CK42" s="1293"/>
      <c r="CL42" s="1293"/>
      <c r="CM42" s="1293"/>
      <c r="CU42" s="1292"/>
      <c r="CW42" s="1293"/>
      <c r="CX42" s="1293"/>
      <c r="CY42" s="1293"/>
    </row>
    <row r="43" spans="2:109" ht="13.5" customHeight="1">
      <c r="B43" s="1285"/>
      <c r="AN43" s="1294" t="s">
        <v>602</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c r="B44" s="1285"/>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c r="B45" s="1285"/>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c r="B46" s="1285"/>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c r="B47" s="1285"/>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c r="B48" s="1285"/>
      <c r="H48" s="1303"/>
      <c r="I48" s="1303"/>
      <c r="J48" s="1303"/>
      <c r="AN48" s="1303"/>
      <c r="AO48" s="1303"/>
      <c r="AP48" s="1303"/>
      <c r="AZ48" s="1303"/>
      <c r="BA48" s="1303"/>
      <c r="BB48" s="1303"/>
      <c r="BL48" s="1303"/>
      <c r="BM48" s="1303"/>
      <c r="BN48" s="1303"/>
      <c r="BX48" s="1303"/>
      <c r="BY48" s="1303"/>
      <c r="BZ48" s="1303"/>
      <c r="CJ48" s="1303"/>
      <c r="CK48" s="1303"/>
      <c r="CL48" s="1303"/>
      <c r="CV48" s="1303"/>
      <c r="CW48" s="1303"/>
      <c r="CX48" s="1303"/>
    </row>
    <row r="49" spans="1:109">
      <c r="B49" s="1285"/>
      <c r="AN49" s="1278" t="s">
        <v>603</v>
      </c>
    </row>
    <row r="50" spans="1:109">
      <c r="B50" s="1285"/>
      <c r="G50" s="1304"/>
      <c r="H50" s="1304"/>
      <c r="I50" s="1304"/>
      <c r="J50" s="1304"/>
      <c r="K50" s="1305"/>
      <c r="L50" s="1305"/>
      <c r="M50" s="1306"/>
      <c r="N50" s="1306"/>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558</v>
      </c>
      <c r="BQ50" s="1310"/>
      <c r="BR50" s="1310"/>
      <c r="BS50" s="1310"/>
      <c r="BT50" s="1310"/>
      <c r="BU50" s="1310"/>
      <c r="BV50" s="1310"/>
      <c r="BW50" s="1310"/>
      <c r="BX50" s="1310" t="s">
        <v>559</v>
      </c>
      <c r="BY50" s="1310"/>
      <c r="BZ50" s="1310"/>
      <c r="CA50" s="1310"/>
      <c r="CB50" s="1310"/>
      <c r="CC50" s="1310"/>
      <c r="CD50" s="1310"/>
      <c r="CE50" s="1310"/>
      <c r="CF50" s="1310" t="s">
        <v>560</v>
      </c>
      <c r="CG50" s="1310"/>
      <c r="CH50" s="1310"/>
      <c r="CI50" s="1310"/>
      <c r="CJ50" s="1310"/>
      <c r="CK50" s="1310"/>
      <c r="CL50" s="1310"/>
      <c r="CM50" s="1310"/>
      <c r="CN50" s="1310" t="s">
        <v>561</v>
      </c>
      <c r="CO50" s="1310"/>
      <c r="CP50" s="1310"/>
      <c r="CQ50" s="1310"/>
      <c r="CR50" s="1310"/>
      <c r="CS50" s="1310"/>
      <c r="CT50" s="1310"/>
      <c r="CU50" s="1310"/>
      <c r="CV50" s="1310" t="s">
        <v>562</v>
      </c>
      <c r="CW50" s="1310"/>
      <c r="CX50" s="1310"/>
      <c r="CY50" s="1310"/>
      <c r="CZ50" s="1310"/>
      <c r="DA50" s="1310"/>
      <c r="DB50" s="1310"/>
      <c r="DC50" s="1310"/>
    </row>
    <row r="51" spans="1:109" ht="13.5" customHeight="1">
      <c r="B51" s="1285"/>
      <c r="G51" s="1311"/>
      <c r="H51" s="1311"/>
      <c r="I51" s="1312"/>
      <c r="J51" s="1312"/>
      <c r="K51" s="1313"/>
      <c r="L51" s="1313"/>
      <c r="M51" s="1313"/>
      <c r="N51" s="1313"/>
      <c r="AM51" s="1303"/>
      <c r="AN51" s="1314" t="s">
        <v>604</v>
      </c>
      <c r="AO51" s="1314"/>
      <c r="AP51" s="1314"/>
      <c r="AQ51" s="1314"/>
      <c r="AR51" s="1314"/>
      <c r="AS51" s="1314"/>
      <c r="AT51" s="1314"/>
      <c r="AU51" s="1314"/>
      <c r="AV51" s="1314"/>
      <c r="AW51" s="1314"/>
      <c r="AX51" s="1314"/>
      <c r="AY51" s="1314"/>
      <c r="AZ51" s="1314"/>
      <c r="BA51" s="1314"/>
      <c r="BB51" s="1314" t="s">
        <v>605</v>
      </c>
      <c r="BC51" s="1314"/>
      <c r="BD51" s="1314"/>
      <c r="BE51" s="1314"/>
      <c r="BF51" s="1314"/>
      <c r="BG51" s="1314"/>
      <c r="BH51" s="1314"/>
      <c r="BI51" s="1314"/>
      <c r="BJ51" s="1314"/>
      <c r="BK51" s="1314"/>
      <c r="BL51" s="1314"/>
      <c r="BM51" s="1314"/>
      <c r="BN51" s="1314"/>
      <c r="BO51" s="1314"/>
      <c r="BP51" s="1315"/>
      <c r="BQ51" s="1315"/>
      <c r="BR51" s="1315"/>
      <c r="BS51" s="1315"/>
      <c r="BT51" s="1315"/>
      <c r="BU51" s="1315"/>
      <c r="BV51" s="1315"/>
      <c r="BW51" s="1315"/>
      <c r="BX51" s="1315"/>
      <c r="BY51" s="1315"/>
      <c r="BZ51" s="1315"/>
      <c r="CA51" s="1315"/>
      <c r="CB51" s="1315"/>
      <c r="CC51" s="1315"/>
      <c r="CD51" s="1315"/>
      <c r="CE51" s="1315"/>
      <c r="CF51" s="1315"/>
      <c r="CG51" s="1315"/>
      <c r="CH51" s="1315"/>
      <c r="CI51" s="1315"/>
      <c r="CJ51" s="1315"/>
      <c r="CK51" s="1315"/>
      <c r="CL51" s="1315"/>
      <c r="CM51" s="1315"/>
      <c r="CN51" s="1315"/>
      <c r="CO51" s="1315"/>
      <c r="CP51" s="1315"/>
      <c r="CQ51" s="1315"/>
      <c r="CR51" s="1315"/>
      <c r="CS51" s="1315"/>
      <c r="CT51" s="1315"/>
      <c r="CU51" s="1315"/>
      <c r="CV51" s="1315"/>
      <c r="CW51" s="1315"/>
      <c r="CX51" s="1315"/>
      <c r="CY51" s="1315"/>
      <c r="CZ51" s="1315"/>
      <c r="DA51" s="1315"/>
      <c r="DB51" s="1315"/>
      <c r="DC51" s="1315"/>
    </row>
    <row r="52" spans="1:109">
      <c r="B52" s="1285"/>
      <c r="G52" s="1311"/>
      <c r="H52" s="1311"/>
      <c r="I52" s="1312"/>
      <c r="J52" s="1312"/>
      <c r="K52" s="1313"/>
      <c r="L52" s="1313"/>
      <c r="M52" s="1313"/>
      <c r="N52" s="1313"/>
      <c r="AM52" s="13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c r="A53" s="1293"/>
      <c r="B53" s="1285"/>
      <c r="G53" s="1311"/>
      <c r="H53" s="1311"/>
      <c r="I53" s="1304"/>
      <c r="J53" s="1304"/>
      <c r="K53" s="1313"/>
      <c r="L53" s="1313"/>
      <c r="M53" s="1313"/>
      <c r="N53" s="1313"/>
      <c r="AM53" s="1303"/>
      <c r="AN53" s="1314"/>
      <c r="AO53" s="1314"/>
      <c r="AP53" s="1314"/>
      <c r="AQ53" s="1314"/>
      <c r="AR53" s="1314"/>
      <c r="AS53" s="1314"/>
      <c r="AT53" s="1314"/>
      <c r="AU53" s="1314"/>
      <c r="AV53" s="1314"/>
      <c r="AW53" s="1314"/>
      <c r="AX53" s="1314"/>
      <c r="AY53" s="1314"/>
      <c r="AZ53" s="1314"/>
      <c r="BA53" s="1314"/>
      <c r="BB53" s="1314" t="s">
        <v>606</v>
      </c>
      <c r="BC53" s="1314"/>
      <c r="BD53" s="1314"/>
      <c r="BE53" s="1314"/>
      <c r="BF53" s="1314"/>
      <c r="BG53" s="1314"/>
      <c r="BH53" s="1314"/>
      <c r="BI53" s="1314"/>
      <c r="BJ53" s="1314"/>
      <c r="BK53" s="1314"/>
      <c r="BL53" s="1314"/>
      <c r="BM53" s="1314"/>
      <c r="BN53" s="1314"/>
      <c r="BO53" s="1314"/>
      <c r="BP53" s="1315">
        <v>36.5</v>
      </c>
      <c r="BQ53" s="1315"/>
      <c r="BR53" s="1315"/>
      <c r="BS53" s="1315"/>
      <c r="BT53" s="1315"/>
      <c r="BU53" s="1315"/>
      <c r="BV53" s="1315"/>
      <c r="BW53" s="1315"/>
      <c r="BX53" s="1315">
        <v>35.299999999999997</v>
      </c>
      <c r="BY53" s="1315"/>
      <c r="BZ53" s="1315"/>
      <c r="CA53" s="1315"/>
      <c r="CB53" s="1315"/>
      <c r="CC53" s="1315"/>
      <c r="CD53" s="1315"/>
      <c r="CE53" s="1315"/>
      <c r="CF53" s="1315">
        <v>35.4</v>
      </c>
      <c r="CG53" s="1315"/>
      <c r="CH53" s="1315"/>
      <c r="CI53" s="1315"/>
      <c r="CJ53" s="1315"/>
      <c r="CK53" s="1315"/>
      <c r="CL53" s="1315"/>
      <c r="CM53" s="1315"/>
      <c r="CN53" s="1315">
        <v>35.6</v>
      </c>
      <c r="CO53" s="1315"/>
      <c r="CP53" s="1315"/>
      <c r="CQ53" s="1315"/>
      <c r="CR53" s="1315"/>
      <c r="CS53" s="1315"/>
      <c r="CT53" s="1315"/>
      <c r="CU53" s="1315"/>
      <c r="CV53" s="1315">
        <v>31.5</v>
      </c>
      <c r="CW53" s="1315"/>
      <c r="CX53" s="1315"/>
      <c r="CY53" s="1315"/>
      <c r="CZ53" s="1315"/>
      <c r="DA53" s="1315"/>
      <c r="DB53" s="1315"/>
      <c r="DC53" s="1315"/>
    </row>
    <row r="54" spans="1:109">
      <c r="A54" s="1293"/>
      <c r="B54" s="1285"/>
      <c r="G54" s="1311"/>
      <c r="H54" s="1311"/>
      <c r="I54" s="1304"/>
      <c r="J54" s="1304"/>
      <c r="K54" s="1313"/>
      <c r="L54" s="1313"/>
      <c r="M54" s="1313"/>
      <c r="N54" s="1313"/>
      <c r="AM54" s="13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c r="A55" s="1293"/>
      <c r="B55" s="1285"/>
      <c r="G55" s="1304"/>
      <c r="H55" s="1304"/>
      <c r="I55" s="1304"/>
      <c r="J55" s="1304"/>
      <c r="K55" s="1313"/>
      <c r="L55" s="1313"/>
      <c r="M55" s="1313"/>
      <c r="N55" s="1313"/>
      <c r="AN55" s="1310" t="s">
        <v>607</v>
      </c>
      <c r="AO55" s="1310"/>
      <c r="AP55" s="1310"/>
      <c r="AQ55" s="1310"/>
      <c r="AR55" s="1310"/>
      <c r="AS55" s="1310"/>
      <c r="AT55" s="1310"/>
      <c r="AU55" s="1310"/>
      <c r="AV55" s="1310"/>
      <c r="AW55" s="1310"/>
      <c r="AX55" s="1310"/>
      <c r="AY55" s="1310"/>
      <c r="AZ55" s="1310"/>
      <c r="BA55" s="1310"/>
      <c r="BB55" s="1314" t="s">
        <v>605</v>
      </c>
      <c r="BC55" s="1314"/>
      <c r="BD55" s="1314"/>
      <c r="BE55" s="1314"/>
      <c r="BF55" s="1314"/>
      <c r="BG55" s="1314"/>
      <c r="BH55" s="1314"/>
      <c r="BI55" s="1314"/>
      <c r="BJ55" s="1314"/>
      <c r="BK55" s="1314"/>
      <c r="BL55" s="1314"/>
      <c r="BM55" s="1314"/>
      <c r="BN55" s="1314"/>
      <c r="BO55" s="1314"/>
      <c r="BP55" s="1315">
        <v>35.299999999999997</v>
      </c>
      <c r="BQ55" s="1315"/>
      <c r="BR55" s="1315"/>
      <c r="BS55" s="1315"/>
      <c r="BT55" s="1315"/>
      <c r="BU55" s="1315"/>
      <c r="BV55" s="1315"/>
      <c r="BW55" s="1315"/>
      <c r="BX55" s="1315">
        <v>31.9</v>
      </c>
      <c r="BY55" s="1315"/>
      <c r="BZ55" s="1315"/>
      <c r="CA55" s="1315"/>
      <c r="CB55" s="1315"/>
      <c r="CC55" s="1315"/>
      <c r="CD55" s="1315"/>
      <c r="CE55" s="1315"/>
      <c r="CF55" s="1315">
        <v>24.2</v>
      </c>
      <c r="CG55" s="1315"/>
      <c r="CH55" s="1315"/>
      <c r="CI55" s="1315"/>
      <c r="CJ55" s="1315"/>
      <c r="CK55" s="1315"/>
      <c r="CL55" s="1315"/>
      <c r="CM55" s="1315"/>
      <c r="CN55" s="1315">
        <v>22.1</v>
      </c>
      <c r="CO55" s="1315"/>
      <c r="CP55" s="1315"/>
      <c r="CQ55" s="1315"/>
      <c r="CR55" s="1315"/>
      <c r="CS55" s="1315"/>
      <c r="CT55" s="1315"/>
      <c r="CU55" s="1315"/>
      <c r="CV55" s="1315">
        <v>20.399999999999999</v>
      </c>
      <c r="CW55" s="1315"/>
      <c r="CX55" s="1315"/>
      <c r="CY55" s="1315"/>
      <c r="CZ55" s="1315"/>
      <c r="DA55" s="1315"/>
      <c r="DB55" s="1315"/>
      <c r="DC55" s="1315"/>
    </row>
    <row r="56" spans="1:109">
      <c r="A56" s="1293"/>
      <c r="B56" s="1285"/>
      <c r="G56" s="1304"/>
      <c r="H56" s="1304"/>
      <c r="I56" s="1304"/>
      <c r="J56" s="1304"/>
      <c r="K56" s="1313"/>
      <c r="L56" s="1313"/>
      <c r="M56" s="1313"/>
      <c r="N56" s="1313"/>
      <c r="AN56" s="1310"/>
      <c r="AO56" s="1310"/>
      <c r="AP56" s="1310"/>
      <c r="AQ56" s="1310"/>
      <c r="AR56" s="1310"/>
      <c r="AS56" s="1310"/>
      <c r="AT56" s="1310"/>
      <c r="AU56" s="1310"/>
      <c r="AV56" s="1310"/>
      <c r="AW56" s="1310"/>
      <c r="AX56" s="1310"/>
      <c r="AY56" s="1310"/>
      <c r="AZ56" s="1310"/>
      <c r="BA56" s="1310"/>
      <c r="BB56" s="1314"/>
      <c r="BC56" s="1314"/>
      <c r="BD56" s="1314"/>
      <c r="BE56" s="1314"/>
      <c r="BF56" s="1314"/>
      <c r="BG56" s="1314"/>
      <c r="BH56" s="1314"/>
      <c r="BI56" s="1314"/>
      <c r="BJ56" s="1314"/>
      <c r="BK56" s="1314"/>
      <c r="BL56" s="1314"/>
      <c r="BM56" s="1314"/>
      <c r="BN56" s="1314"/>
      <c r="BO56" s="1314"/>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1293" customFormat="1">
      <c r="B57" s="1316"/>
      <c r="G57" s="1304"/>
      <c r="H57" s="1304"/>
      <c r="I57" s="1317"/>
      <c r="J57" s="1317"/>
      <c r="K57" s="1313"/>
      <c r="L57" s="1313"/>
      <c r="M57" s="1313"/>
      <c r="N57" s="1313"/>
      <c r="AM57" s="1278"/>
      <c r="AN57" s="1310"/>
      <c r="AO57" s="1310"/>
      <c r="AP57" s="1310"/>
      <c r="AQ57" s="1310"/>
      <c r="AR57" s="1310"/>
      <c r="AS57" s="1310"/>
      <c r="AT57" s="1310"/>
      <c r="AU57" s="1310"/>
      <c r="AV57" s="1310"/>
      <c r="AW57" s="1310"/>
      <c r="AX57" s="1310"/>
      <c r="AY57" s="1310"/>
      <c r="AZ57" s="1310"/>
      <c r="BA57" s="1310"/>
      <c r="BB57" s="1314" t="s">
        <v>608</v>
      </c>
      <c r="BC57" s="1314"/>
      <c r="BD57" s="1314"/>
      <c r="BE57" s="1314"/>
      <c r="BF57" s="1314"/>
      <c r="BG57" s="1314"/>
      <c r="BH57" s="1314"/>
      <c r="BI57" s="1314"/>
      <c r="BJ57" s="1314"/>
      <c r="BK57" s="1314"/>
      <c r="BL57" s="1314"/>
      <c r="BM57" s="1314"/>
      <c r="BN57" s="1314"/>
      <c r="BO57" s="1314"/>
      <c r="BP57" s="1315">
        <v>60.4</v>
      </c>
      <c r="BQ57" s="1315"/>
      <c r="BR57" s="1315"/>
      <c r="BS57" s="1315"/>
      <c r="BT57" s="1315"/>
      <c r="BU57" s="1315"/>
      <c r="BV57" s="1315"/>
      <c r="BW57" s="1315"/>
      <c r="BX57" s="1315">
        <v>59.4</v>
      </c>
      <c r="BY57" s="1315"/>
      <c r="BZ57" s="1315"/>
      <c r="CA57" s="1315"/>
      <c r="CB57" s="1315"/>
      <c r="CC57" s="1315"/>
      <c r="CD57" s="1315"/>
      <c r="CE57" s="1315"/>
      <c r="CF57" s="1315">
        <v>60.2</v>
      </c>
      <c r="CG57" s="1315"/>
      <c r="CH57" s="1315"/>
      <c r="CI57" s="1315"/>
      <c r="CJ57" s="1315"/>
      <c r="CK57" s="1315"/>
      <c r="CL57" s="1315"/>
      <c r="CM57" s="1315"/>
      <c r="CN57" s="1315">
        <v>61.5</v>
      </c>
      <c r="CO57" s="1315"/>
      <c r="CP57" s="1315"/>
      <c r="CQ57" s="1315"/>
      <c r="CR57" s="1315"/>
      <c r="CS57" s="1315"/>
      <c r="CT57" s="1315"/>
      <c r="CU57" s="1315"/>
      <c r="CV57" s="1315">
        <v>62.8</v>
      </c>
      <c r="CW57" s="1315"/>
      <c r="CX57" s="1315"/>
      <c r="CY57" s="1315"/>
      <c r="CZ57" s="1315"/>
      <c r="DA57" s="1315"/>
      <c r="DB57" s="1315"/>
      <c r="DC57" s="1315"/>
      <c r="DD57" s="1318"/>
      <c r="DE57" s="1316"/>
    </row>
    <row r="58" spans="1:109" s="1293" customFormat="1">
      <c r="A58" s="1278"/>
      <c r="B58" s="1316"/>
      <c r="G58" s="1304"/>
      <c r="H58" s="1304"/>
      <c r="I58" s="1317"/>
      <c r="J58" s="1317"/>
      <c r="K58" s="1313"/>
      <c r="L58" s="1313"/>
      <c r="M58" s="1313"/>
      <c r="N58" s="1313"/>
      <c r="AM58" s="1278"/>
      <c r="AN58" s="1310"/>
      <c r="AO58" s="1310"/>
      <c r="AP58" s="1310"/>
      <c r="AQ58" s="1310"/>
      <c r="AR58" s="1310"/>
      <c r="AS58" s="1310"/>
      <c r="AT58" s="1310"/>
      <c r="AU58" s="1310"/>
      <c r="AV58" s="1310"/>
      <c r="AW58" s="1310"/>
      <c r="AX58" s="1310"/>
      <c r="AY58" s="1310"/>
      <c r="AZ58" s="1310"/>
      <c r="BA58" s="1310"/>
      <c r="BB58" s="1314"/>
      <c r="BC58" s="1314"/>
      <c r="BD58" s="1314"/>
      <c r="BE58" s="1314"/>
      <c r="BF58" s="1314"/>
      <c r="BG58" s="1314"/>
      <c r="BH58" s="1314"/>
      <c r="BI58" s="1314"/>
      <c r="BJ58" s="1314"/>
      <c r="BK58" s="1314"/>
      <c r="BL58" s="1314"/>
      <c r="BM58" s="1314"/>
      <c r="BN58" s="1314"/>
      <c r="BO58" s="1314"/>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1318"/>
      <c r="DE58" s="1316"/>
    </row>
    <row r="59" spans="1:109" s="1293" customFormat="1">
      <c r="A59" s="1278"/>
      <c r="B59" s="1316"/>
      <c r="K59" s="1319"/>
      <c r="L59" s="1319"/>
      <c r="M59" s="1319"/>
      <c r="N59" s="1319"/>
      <c r="AQ59" s="1319"/>
      <c r="AR59" s="1319"/>
      <c r="AS59" s="1319"/>
      <c r="AT59" s="1319"/>
      <c r="BC59" s="1319"/>
      <c r="BD59" s="1319"/>
      <c r="BE59" s="1319"/>
      <c r="BF59" s="1319"/>
      <c r="BO59" s="1319"/>
      <c r="BP59" s="1319"/>
      <c r="BQ59" s="1319"/>
      <c r="BR59" s="1319"/>
      <c r="CA59" s="1319"/>
      <c r="CB59" s="1319"/>
      <c r="CC59" s="1319"/>
      <c r="CD59" s="1319"/>
      <c r="CM59" s="1319"/>
      <c r="CN59" s="1319"/>
      <c r="CO59" s="1319"/>
      <c r="CP59" s="1319"/>
      <c r="CY59" s="1319"/>
      <c r="CZ59" s="1319"/>
      <c r="DA59" s="1319"/>
      <c r="DB59" s="1319"/>
      <c r="DC59" s="1319"/>
      <c r="DD59" s="1318"/>
      <c r="DE59" s="1316"/>
    </row>
    <row r="60" spans="1:109" s="1293" customFormat="1">
      <c r="A60" s="1278"/>
      <c r="B60" s="1316"/>
      <c r="K60" s="1319"/>
      <c r="L60" s="1319"/>
      <c r="M60" s="1319"/>
      <c r="N60" s="1319"/>
      <c r="AQ60" s="1319"/>
      <c r="AR60" s="1319"/>
      <c r="AS60" s="1319"/>
      <c r="AT60" s="1319"/>
      <c r="BC60" s="1319"/>
      <c r="BD60" s="1319"/>
      <c r="BE60" s="1319"/>
      <c r="BF60" s="1319"/>
      <c r="BO60" s="1319"/>
      <c r="BP60" s="1319"/>
      <c r="BQ60" s="1319"/>
      <c r="BR60" s="1319"/>
      <c r="CA60" s="1319"/>
      <c r="CB60" s="1319"/>
      <c r="CC60" s="1319"/>
      <c r="CD60" s="1319"/>
      <c r="CM60" s="1319"/>
      <c r="CN60" s="1319"/>
      <c r="CO60" s="1319"/>
      <c r="CP60" s="1319"/>
      <c r="CY60" s="1319"/>
      <c r="CZ60" s="1319"/>
      <c r="DA60" s="1319"/>
      <c r="DB60" s="1319"/>
      <c r="DC60" s="1319"/>
      <c r="DD60" s="1318"/>
      <c r="DE60" s="1316"/>
    </row>
    <row r="61" spans="1:109" s="1293" customFormat="1">
      <c r="A61" s="1278"/>
      <c r="B61" s="1320"/>
      <c r="C61" s="1321"/>
      <c r="D61" s="1321"/>
      <c r="E61" s="1321"/>
      <c r="F61" s="1321"/>
      <c r="G61" s="1321"/>
      <c r="H61" s="1321"/>
      <c r="I61" s="1321"/>
      <c r="J61" s="1321"/>
      <c r="K61" s="1321"/>
      <c r="L61" s="1321"/>
      <c r="M61" s="1322"/>
      <c r="N61" s="1322"/>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2"/>
      <c r="AT61" s="1322"/>
      <c r="AU61" s="1321"/>
      <c r="AV61" s="1321"/>
      <c r="AW61" s="1321"/>
      <c r="AX61" s="1321"/>
      <c r="AY61" s="1321"/>
      <c r="AZ61" s="1321"/>
      <c r="BA61" s="1321"/>
      <c r="BB61" s="1321"/>
      <c r="BC61" s="1321"/>
      <c r="BD61" s="1321"/>
      <c r="BE61" s="1322"/>
      <c r="BF61" s="1322"/>
      <c r="BG61" s="1321"/>
      <c r="BH61" s="1321"/>
      <c r="BI61" s="1321"/>
      <c r="BJ61" s="1321"/>
      <c r="BK61" s="1321"/>
      <c r="BL61" s="1321"/>
      <c r="BM61" s="1321"/>
      <c r="BN61" s="1321"/>
      <c r="BO61" s="1321"/>
      <c r="BP61" s="1321"/>
      <c r="BQ61" s="1322"/>
      <c r="BR61" s="1322"/>
      <c r="BS61" s="1321"/>
      <c r="BT61" s="1321"/>
      <c r="BU61" s="1321"/>
      <c r="BV61" s="1321"/>
      <c r="BW61" s="1321"/>
      <c r="BX61" s="1321"/>
      <c r="BY61" s="1321"/>
      <c r="BZ61" s="1321"/>
      <c r="CA61" s="1321"/>
      <c r="CB61" s="1321"/>
      <c r="CC61" s="1322"/>
      <c r="CD61" s="1322"/>
      <c r="CE61" s="1321"/>
      <c r="CF61" s="1321"/>
      <c r="CG61" s="1321"/>
      <c r="CH61" s="1321"/>
      <c r="CI61" s="1321"/>
      <c r="CJ61" s="1321"/>
      <c r="CK61" s="1321"/>
      <c r="CL61" s="1321"/>
      <c r="CM61" s="1321"/>
      <c r="CN61" s="1321"/>
      <c r="CO61" s="1322"/>
      <c r="CP61" s="1322"/>
      <c r="CQ61" s="1321"/>
      <c r="CR61" s="1321"/>
      <c r="CS61" s="1321"/>
      <c r="CT61" s="1321"/>
      <c r="CU61" s="1321"/>
      <c r="CV61" s="1321"/>
      <c r="CW61" s="1321"/>
      <c r="CX61" s="1321"/>
      <c r="CY61" s="1321"/>
      <c r="CZ61" s="1321"/>
      <c r="DA61" s="1322"/>
      <c r="DB61" s="1322"/>
      <c r="DC61" s="1322"/>
      <c r="DD61" s="1323"/>
      <c r="DE61" s="1316"/>
    </row>
    <row r="62" spans="1:109">
      <c r="B62" s="1290"/>
      <c r="C62" s="1290"/>
      <c r="D62" s="1290"/>
      <c r="E62" s="1290"/>
      <c r="F62" s="1290"/>
      <c r="G62" s="1290"/>
      <c r="H62" s="1290"/>
      <c r="I62" s="1290"/>
      <c r="J62" s="1290"/>
      <c r="K62" s="1290"/>
      <c r="L62" s="1290"/>
      <c r="M62" s="1290"/>
      <c r="N62" s="1290"/>
      <c r="O62" s="1290"/>
      <c r="P62" s="1290"/>
      <c r="Q62" s="1290"/>
      <c r="R62" s="1290"/>
      <c r="S62" s="1290"/>
      <c r="T62" s="1290"/>
      <c r="U62" s="1290"/>
      <c r="V62" s="1290"/>
      <c r="W62" s="1290"/>
      <c r="X62" s="1290"/>
      <c r="Y62" s="1290"/>
      <c r="Z62" s="1290"/>
      <c r="AA62" s="1290"/>
      <c r="AB62" s="1290"/>
      <c r="AC62" s="1290"/>
      <c r="AD62" s="1290"/>
      <c r="AE62" s="1290"/>
      <c r="AF62" s="1290"/>
      <c r="AG62" s="1290"/>
      <c r="AH62" s="1290"/>
      <c r="AI62" s="1290"/>
      <c r="AJ62" s="1290"/>
      <c r="AK62" s="1290"/>
      <c r="AL62" s="1290"/>
      <c r="AM62" s="1290"/>
      <c r="AN62" s="1290"/>
      <c r="AO62" s="1290"/>
      <c r="AP62" s="1290"/>
      <c r="AQ62" s="1290"/>
      <c r="AR62" s="1290"/>
      <c r="AS62" s="1290"/>
      <c r="AT62" s="1290"/>
      <c r="AU62" s="1290"/>
      <c r="AV62" s="1290"/>
      <c r="AW62" s="1290"/>
      <c r="AX62" s="1290"/>
      <c r="AY62" s="1290"/>
      <c r="AZ62" s="1290"/>
      <c r="BA62" s="1290"/>
      <c r="BB62" s="1290"/>
      <c r="BC62" s="1290"/>
      <c r="BD62" s="1290"/>
      <c r="BE62" s="1290"/>
      <c r="BF62" s="1290"/>
      <c r="BG62" s="1290"/>
      <c r="BH62" s="1290"/>
      <c r="BI62" s="1290"/>
      <c r="BJ62" s="1290"/>
      <c r="BK62" s="1290"/>
      <c r="BL62" s="1290"/>
      <c r="BM62" s="1290"/>
      <c r="BN62" s="1290"/>
      <c r="BO62" s="1290"/>
      <c r="BP62" s="1290"/>
      <c r="BQ62" s="1290"/>
      <c r="BR62" s="1290"/>
      <c r="BS62" s="1290"/>
      <c r="BT62" s="1290"/>
      <c r="BU62" s="1290"/>
      <c r="BV62" s="1290"/>
      <c r="BW62" s="1290"/>
      <c r="BX62" s="1290"/>
      <c r="BY62" s="1290"/>
      <c r="BZ62" s="1290"/>
      <c r="CA62" s="1290"/>
      <c r="CB62" s="1290"/>
      <c r="CC62" s="1290"/>
      <c r="CD62" s="1290"/>
      <c r="CE62" s="1290"/>
      <c r="CF62" s="1290"/>
      <c r="CG62" s="1290"/>
      <c r="CH62" s="1290"/>
      <c r="CI62" s="1290"/>
      <c r="CJ62" s="1290"/>
      <c r="CK62" s="1290"/>
      <c r="CL62" s="1290"/>
      <c r="CM62" s="1290"/>
      <c r="CN62" s="1290"/>
      <c r="CO62" s="1290"/>
      <c r="CP62" s="1290"/>
      <c r="CQ62" s="1290"/>
      <c r="CR62" s="1290"/>
      <c r="CS62" s="1290"/>
      <c r="CT62" s="1290"/>
      <c r="CU62" s="1290"/>
      <c r="CV62" s="1290"/>
      <c r="CW62" s="1290"/>
      <c r="CX62" s="1290"/>
      <c r="CY62" s="1290"/>
      <c r="CZ62" s="1290"/>
      <c r="DA62" s="1290"/>
      <c r="DB62" s="1290"/>
      <c r="DC62" s="1290"/>
      <c r="DD62" s="1290"/>
      <c r="DE62" s="1278"/>
    </row>
    <row r="63" spans="1:109" ht="17.25">
      <c r="B63" s="1324" t="s">
        <v>609</v>
      </c>
    </row>
    <row r="64" spans="1:109">
      <c r="B64" s="1285"/>
      <c r="G64" s="1292"/>
      <c r="I64" s="1325"/>
      <c r="J64" s="1325"/>
      <c r="K64" s="1325"/>
      <c r="L64" s="1325"/>
      <c r="M64" s="1325"/>
      <c r="N64" s="1326"/>
      <c r="AM64" s="1292"/>
      <c r="AN64" s="1292" t="s">
        <v>601</v>
      </c>
      <c r="AP64" s="1293"/>
      <c r="AQ64" s="1293"/>
      <c r="AR64" s="1293"/>
      <c r="AY64" s="1292"/>
      <c r="BA64" s="1293"/>
      <c r="BB64" s="1293"/>
      <c r="BC64" s="1293"/>
      <c r="BK64" s="1292"/>
      <c r="BM64" s="1293"/>
      <c r="BN64" s="1293"/>
      <c r="BO64" s="1293"/>
      <c r="BW64" s="1292"/>
      <c r="BY64" s="1293"/>
      <c r="BZ64" s="1293"/>
      <c r="CA64" s="1293"/>
      <c r="CI64" s="1292"/>
      <c r="CK64" s="1293"/>
      <c r="CL64" s="1293"/>
      <c r="CM64" s="1293"/>
      <c r="CU64" s="1292"/>
      <c r="CW64" s="1293"/>
      <c r="CX64" s="1293"/>
      <c r="CY64" s="1293"/>
    </row>
    <row r="65" spans="2:107">
      <c r="B65" s="1285"/>
      <c r="AN65" s="1294" t="s">
        <v>602</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c r="B66" s="1285"/>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c r="B67" s="1285"/>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c r="B68" s="1285"/>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c r="B69" s="1285"/>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c r="B70" s="1285"/>
      <c r="H70" s="1327"/>
      <c r="I70" s="1327"/>
      <c r="J70" s="1328"/>
      <c r="K70" s="1328"/>
      <c r="L70" s="1329"/>
      <c r="M70" s="1328"/>
      <c r="N70" s="1329"/>
      <c r="AN70" s="1303"/>
      <c r="AO70" s="1303"/>
      <c r="AP70" s="1303"/>
      <c r="AZ70" s="1303"/>
      <c r="BA70" s="1303"/>
      <c r="BB70" s="1303"/>
      <c r="BL70" s="1303"/>
      <c r="BM70" s="1303"/>
      <c r="BN70" s="1303"/>
      <c r="BX70" s="1303"/>
      <c r="BY70" s="1303"/>
      <c r="BZ70" s="1303"/>
      <c r="CJ70" s="1303"/>
      <c r="CK70" s="1303"/>
      <c r="CL70" s="1303"/>
      <c r="CV70" s="1303"/>
      <c r="CW70" s="1303"/>
      <c r="CX70" s="1303"/>
    </row>
    <row r="71" spans="2:107">
      <c r="B71" s="1285"/>
      <c r="G71" s="1330"/>
      <c r="I71" s="1331"/>
      <c r="J71" s="1328"/>
      <c r="K71" s="1328"/>
      <c r="L71" s="1329"/>
      <c r="M71" s="1328"/>
      <c r="N71" s="1329"/>
      <c r="AM71" s="1330"/>
      <c r="AN71" s="1278" t="s">
        <v>603</v>
      </c>
    </row>
    <row r="72" spans="2:107">
      <c r="B72" s="1285"/>
      <c r="G72" s="1304"/>
      <c r="H72" s="1304"/>
      <c r="I72" s="1304"/>
      <c r="J72" s="1304"/>
      <c r="K72" s="1305"/>
      <c r="L72" s="1305"/>
      <c r="M72" s="1306"/>
      <c r="N72" s="1306"/>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558</v>
      </c>
      <c r="BQ72" s="1310"/>
      <c r="BR72" s="1310"/>
      <c r="BS72" s="1310"/>
      <c r="BT72" s="1310"/>
      <c r="BU72" s="1310"/>
      <c r="BV72" s="1310"/>
      <c r="BW72" s="1310"/>
      <c r="BX72" s="1310" t="s">
        <v>559</v>
      </c>
      <c r="BY72" s="1310"/>
      <c r="BZ72" s="1310"/>
      <c r="CA72" s="1310"/>
      <c r="CB72" s="1310"/>
      <c r="CC72" s="1310"/>
      <c r="CD72" s="1310"/>
      <c r="CE72" s="1310"/>
      <c r="CF72" s="1310" t="s">
        <v>560</v>
      </c>
      <c r="CG72" s="1310"/>
      <c r="CH72" s="1310"/>
      <c r="CI72" s="1310"/>
      <c r="CJ72" s="1310"/>
      <c r="CK72" s="1310"/>
      <c r="CL72" s="1310"/>
      <c r="CM72" s="1310"/>
      <c r="CN72" s="1310" t="s">
        <v>561</v>
      </c>
      <c r="CO72" s="1310"/>
      <c r="CP72" s="1310"/>
      <c r="CQ72" s="1310"/>
      <c r="CR72" s="1310"/>
      <c r="CS72" s="1310"/>
      <c r="CT72" s="1310"/>
      <c r="CU72" s="1310"/>
      <c r="CV72" s="1310" t="s">
        <v>562</v>
      </c>
      <c r="CW72" s="1310"/>
      <c r="CX72" s="1310"/>
      <c r="CY72" s="1310"/>
      <c r="CZ72" s="1310"/>
      <c r="DA72" s="1310"/>
      <c r="DB72" s="1310"/>
      <c r="DC72" s="1310"/>
    </row>
    <row r="73" spans="2:107">
      <c r="B73" s="1285"/>
      <c r="G73" s="1311"/>
      <c r="H73" s="1311"/>
      <c r="I73" s="1311"/>
      <c r="J73" s="1311"/>
      <c r="K73" s="1332"/>
      <c r="L73" s="1332"/>
      <c r="M73" s="1332"/>
      <c r="N73" s="1332"/>
      <c r="AM73" s="1303"/>
      <c r="AN73" s="1314" t="s">
        <v>604</v>
      </c>
      <c r="AO73" s="1314"/>
      <c r="AP73" s="1314"/>
      <c r="AQ73" s="1314"/>
      <c r="AR73" s="1314"/>
      <c r="AS73" s="1314"/>
      <c r="AT73" s="1314"/>
      <c r="AU73" s="1314"/>
      <c r="AV73" s="1314"/>
      <c r="AW73" s="1314"/>
      <c r="AX73" s="1314"/>
      <c r="AY73" s="1314"/>
      <c r="AZ73" s="1314"/>
      <c r="BA73" s="1314"/>
      <c r="BB73" s="1314" t="s">
        <v>610</v>
      </c>
      <c r="BC73" s="1314"/>
      <c r="BD73" s="1314"/>
      <c r="BE73" s="1314"/>
      <c r="BF73" s="1314"/>
      <c r="BG73" s="1314"/>
      <c r="BH73" s="1314"/>
      <c r="BI73" s="1314"/>
      <c r="BJ73" s="1314"/>
      <c r="BK73" s="1314"/>
      <c r="BL73" s="1314"/>
      <c r="BM73" s="1314"/>
      <c r="BN73" s="1314"/>
      <c r="BO73" s="1314"/>
      <c r="BP73" s="1315"/>
      <c r="BQ73" s="1315"/>
      <c r="BR73" s="1315"/>
      <c r="BS73" s="1315"/>
      <c r="BT73" s="1315"/>
      <c r="BU73" s="1315"/>
      <c r="BV73" s="1315"/>
      <c r="BW73" s="1315"/>
      <c r="BX73" s="1315"/>
      <c r="BY73" s="1315"/>
      <c r="BZ73" s="1315"/>
      <c r="CA73" s="1315"/>
      <c r="CB73" s="1315"/>
      <c r="CC73" s="1315"/>
      <c r="CD73" s="1315"/>
      <c r="CE73" s="1315"/>
      <c r="CF73" s="1315"/>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c r="B74" s="1285"/>
      <c r="G74" s="1311"/>
      <c r="H74" s="1311"/>
      <c r="I74" s="1311"/>
      <c r="J74" s="1311"/>
      <c r="K74" s="1332"/>
      <c r="L74" s="1332"/>
      <c r="M74" s="1332"/>
      <c r="N74" s="1332"/>
      <c r="AM74" s="13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c r="B75" s="1285"/>
      <c r="G75" s="1311"/>
      <c r="H75" s="1311"/>
      <c r="I75" s="1304"/>
      <c r="J75" s="1304"/>
      <c r="K75" s="1313"/>
      <c r="L75" s="1313"/>
      <c r="M75" s="1313"/>
      <c r="N75" s="1313"/>
      <c r="AM75" s="1303"/>
      <c r="AN75" s="1314"/>
      <c r="AO75" s="1314"/>
      <c r="AP75" s="1314"/>
      <c r="AQ75" s="1314"/>
      <c r="AR75" s="1314"/>
      <c r="AS75" s="1314"/>
      <c r="AT75" s="1314"/>
      <c r="AU75" s="1314"/>
      <c r="AV75" s="1314"/>
      <c r="AW75" s="1314"/>
      <c r="AX75" s="1314"/>
      <c r="AY75" s="1314"/>
      <c r="AZ75" s="1314"/>
      <c r="BA75" s="1314"/>
      <c r="BB75" s="1314" t="s">
        <v>612</v>
      </c>
      <c r="BC75" s="1314"/>
      <c r="BD75" s="1314"/>
      <c r="BE75" s="1314"/>
      <c r="BF75" s="1314"/>
      <c r="BG75" s="1314"/>
      <c r="BH75" s="1314"/>
      <c r="BI75" s="1314"/>
      <c r="BJ75" s="1314"/>
      <c r="BK75" s="1314"/>
      <c r="BL75" s="1314"/>
      <c r="BM75" s="1314"/>
      <c r="BN75" s="1314"/>
      <c r="BO75" s="1314"/>
      <c r="BP75" s="1315">
        <v>5</v>
      </c>
      <c r="BQ75" s="1315"/>
      <c r="BR75" s="1315"/>
      <c r="BS75" s="1315"/>
      <c r="BT75" s="1315"/>
      <c r="BU75" s="1315"/>
      <c r="BV75" s="1315"/>
      <c r="BW75" s="1315"/>
      <c r="BX75" s="1315">
        <v>3.9</v>
      </c>
      <c r="BY75" s="1315"/>
      <c r="BZ75" s="1315"/>
      <c r="CA75" s="1315"/>
      <c r="CB75" s="1315"/>
      <c r="CC75" s="1315"/>
      <c r="CD75" s="1315"/>
      <c r="CE75" s="1315"/>
      <c r="CF75" s="1315">
        <v>2.9</v>
      </c>
      <c r="CG75" s="1315"/>
      <c r="CH75" s="1315"/>
      <c r="CI75" s="1315"/>
      <c r="CJ75" s="1315"/>
      <c r="CK75" s="1315"/>
      <c r="CL75" s="1315"/>
      <c r="CM75" s="1315"/>
      <c r="CN75" s="1315">
        <v>3</v>
      </c>
      <c r="CO75" s="1315"/>
      <c r="CP75" s="1315"/>
      <c r="CQ75" s="1315"/>
      <c r="CR75" s="1315"/>
      <c r="CS75" s="1315"/>
      <c r="CT75" s="1315"/>
      <c r="CU75" s="1315"/>
      <c r="CV75" s="1315">
        <v>3.9</v>
      </c>
      <c r="CW75" s="1315"/>
      <c r="CX75" s="1315"/>
      <c r="CY75" s="1315"/>
      <c r="CZ75" s="1315"/>
      <c r="DA75" s="1315"/>
      <c r="DB75" s="1315"/>
      <c r="DC75" s="1315"/>
    </row>
    <row r="76" spans="2:107">
      <c r="B76" s="1285"/>
      <c r="G76" s="1311"/>
      <c r="H76" s="1311"/>
      <c r="I76" s="1304"/>
      <c r="J76" s="1304"/>
      <c r="K76" s="1313"/>
      <c r="L76" s="1313"/>
      <c r="M76" s="1313"/>
      <c r="N76" s="1313"/>
      <c r="AM76" s="13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c r="B77" s="1285"/>
      <c r="G77" s="1304"/>
      <c r="H77" s="1304"/>
      <c r="I77" s="1304"/>
      <c r="J77" s="1304"/>
      <c r="K77" s="1332"/>
      <c r="L77" s="1332"/>
      <c r="M77" s="1332"/>
      <c r="N77" s="1332"/>
      <c r="AN77" s="1310" t="s">
        <v>607</v>
      </c>
      <c r="AO77" s="1310"/>
      <c r="AP77" s="1310"/>
      <c r="AQ77" s="1310"/>
      <c r="AR77" s="1310"/>
      <c r="AS77" s="1310"/>
      <c r="AT77" s="1310"/>
      <c r="AU77" s="1310"/>
      <c r="AV77" s="1310"/>
      <c r="AW77" s="1310"/>
      <c r="AX77" s="1310"/>
      <c r="AY77" s="1310"/>
      <c r="AZ77" s="1310"/>
      <c r="BA77" s="1310"/>
      <c r="BB77" s="1314" t="s">
        <v>610</v>
      </c>
      <c r="BC77" s="1314"/>
      <c r="BD77" s="1314"/>
      <c r="BE77" s="1314"/>
      <c r="BF77" s="1314"/>
      <c r="BG77" s="1314"/>
      <c r="BH77" s="1314"/>
      <c r="BI77" s="1314"/>
      <c r="BJ77" s="1314"/>
      <c r="BK77" s="1314"/>
      <c r="BL77" s="1314"/>
      <c r="BM77" s="1314"/>
      <c r="BN77" s="1314"/>
      <c r="BO77" s="1314"/>
      <c r="BP77" s="1315">
        <v>35.299999999999997</v>
      </c>
      <c r="BQ77" s="1315"/>
      <c r="BR77" s="1315"/>
      <c r="BS77" s="1315"/>
      <c r="BT77" s="1315"/>
      <c r="BU77" s="1315"/>
      <c r="BV77" s="1315"/>
      <c r="BW77" s="1315"/>
      <c r="BX77" s="1315">
        <v>31.9</v>
      </c>
      <c r="BY77" s="1315"/>
      <c r="BZ77" s="1315"/>
      <c r="CA77" s="1315"/>
      <c r="CB77" s="1315"/>
      <c r="CC77" s="1315"/>
      <c r="CD77" s="1315"/>
      <c r="CE77" s="1315"/>
      <c r="CF77" s="1315">
        <v>24.2</v>
      </c>
      <c r="CG77" s="1315"/>
      <c r="CH77" s="1315"/>
      <c r="CI77" s="1315"/>
      <c r="CJ77" s="1315"/>
      <c r="CK77" s="1315"/>
      <c r="CL77" s="1315"/>
      <c r="CM77" s="1315"/>
      <c r="CN77" s="1315">
        <v>22.1</v>
      </c>
      <c r="CO77" s="1315"/>
      <c r="CP77" s="1315"/>
      <c r="CQ77" s="1315"/>
      <c r="CR77" s="1315"/>
      <c r="CS77" s="1315"/>
      <c r="CT77" s="1315"/>
      <c r="CU77" s="1315"/>
      <c r="CV77" s="1315">
        <v>20.399999999999999</v>
      </c>
      <c r="CW77" s="1315"/>
      <c r="CX77" s="1315"/>
      <c r="CY77" s="1315"/>
      <c r="CZ77" s="1315"/>
      <c r="DA77" s="1315"/>
      <c r="DB77" s="1315"/>
      <c r="DC77" s="1315"/>
    </row>
    <row r="78" spans="2:107">
      <c r="B78" s="1285"/>
      <c r="G78" s="1304"/>
      <c r="H78" s="1304"/>
      <c r="I78" s="1304"/>
      <c r="J78" s="1304"/>
      <c r="K78" s="1332"/>
      <c r="L78" s="1332"/>
      <c r="M78" s="1332"/>
      <c r="N78" s="1332"/>
      <c r="AN78" s="1310"/>
      <c r="AO78" s="1310"/>
      <c r="AP78" s="1310"/>
      <c r="AQ78" s="1310"/>
      <c r="AR78" s="1310"/>
      <c r="AS78" s="1310"/>
      <c r="AT78" s="1310"/>
      <c r="AU78" s="1310"/>
      <c r="AV78" s="1310"/>
      <c r="AW78" s="1310"/>
      <c r="AX78" s="1310"/>
      <c r="AY78" s="1310"/>
      <c r="AZ78" s="1310"/>
      <c r="BA78" s="1310"/>
      <c r="BB78" s="1314"/>
      <c r="BC78" s="1314"/>
      <c r="BD78" s="1314"/>
      <c r="BE78" s="1314"/>
      <c r="BF78" s="1314"/>
      <c r="BG78" s="1314"/>
      <c r="BH78" s="1314"/>
      <c r="BI78" s="1314"/>
      <c r="BJ78" s="1314"/>
      <c r="BK78" s="1314"/>
      <c r="BL78" s="1314"/>
      <c r="BM78" s="1314"/>
      <c r="BN78" s="1314"/>
      <c r="BO78" s="1314"/>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c r="B79" s="1285"/>
      <c r="G79" s="1304"/>
      <c r="H79" s="1304"/>
      <c r="I79" s="1317"/>
      <c r="J79" s="1317"/>
      <c r="K79" s="1333"/>
      <c r="L79" s="1333"/>
      <c r="M79" s="1333"/>
      <c r="N79" s="1333"/>
      <c r="AN79" s="1310"/>
      <c r="AO79" s="1310"/>
      <c r="AP79" s="1310"/>
      <c r="AQ79" s="1310"/>
      <c r="AR79" s="1310"/>
      <c r="AS79" s="1310"/>
      <c r="AT79" s="1310"/>
      <c r="AU79" s="1310"/>
      <c r="AV79" s="1310"/>
      <c r="AW79" s="1310"/>
      <c r="AX79" s="1310"/>
      <c r="AY79" s="1310"/>
      <c r="AZ79" s="1310"/>
      <c r="BA79" s="1310"/>
      <c r="BB79" s="1314" t="s">
        <v>611</v>
      </c>
      <c r="BC79" s="1314"/>
      <c r="BD79" s="1314"/>
      <c r="BE79" s="1314"/>
      <c r="BF79" s="1314"/>
      <c r="BG79" s="1314"/>
      <c r="BH79" s="1314"/>
      <c r="BI79" s="1314"/>
      <c r="BJ79" s="1314"/>
      <c r="BK79" s="1314"/>
      <c r="BL79" s="1314"/>
      <c r="BM79" s="1314"/>
      <c r="BN79" s="1314"/>
      <c r="BO79" s="1314"/>
      <c r="BP79" s="1315">
        <v>6.9</v>
      </c>
      <c r="BQ79" s="1315"/>
      <c r="BR79" s="1315"/>
      <c r="BS79" s="1315"/>
      <c r="BT79" s="1315"/>
      <c r="BU79" s="1315"/>
      <c r="BV79" s="1315"/>
      <c r="BW79" s="1315"/>
      <c r="BX79" s="1315">
        <v>6.6</v>
      </c>
      <c r="BY79" s="1315"/>
      <c r="BZ79" s="1315"/>
      <c r="CA79" s="1315"/>
      <c r="CB79" s="1315"/>
      <c r="CC79" s="1315"/>
      <c r="CD79" s="1315"/>
      <c r="CE79" s="1315"/>
      <c r="CF79" s="1315">
        <v>6.4</v>
      </c>
      <c r="CG79" s="1315"/>
      <c r="CH79" s="1315"/>
      <c r="CI79" s="1315"/>
      <c r="CJ79" s="1315"/>
      <c r="CK79" s="1315"/>
      <c r="CL79" s="1315"/>
      <c r="CM79" s="1315"/>
      <c r="CN79" s="1315">
        <v>6.3</v>
      </c>
      <c r="CO79" s="1315"/>
      <c r="CP79" s="1315"/>
      <c r="CQ79" s="1315"/>
      <c r="CR79" s="1315"/>
      <c r="CS79" s="1315"/>
      <c r="CT79" s="1315"/>
      <c r="CU79" s="1315"/>
      <c r="CV79" s="1315">
        <v>6.2</v>
      </c>
      <c r="CW79" s="1315"/>
      <c r="CX79" s="1315"/>
      <c r="CY79" s="1315"/>
      <c r="CZ79" s="1315"/>
      <c r="DA79" s="1315"/>
      <c r="DB79" s="1315"/>
      <c r="DC79" s="1315"/>
    </row>
    <row r="80" spans="2:107">
      <c r="B80" s="1285"/>
      <c r="G80" s="1304"/>
      <c r="H80" s="1304"/>
      <c r="I80" s="1317"/>
      <c r="J80" s="1317"/>
      <c r="K80" s="1333"/>
      <c r="L80" s="1333"/>
      <c r="M80" s="1333"/>
      <c r="N80" s="1333"/>
      <c r="AN80" s="1310"/>
      <c r="AO80" s="1310"/>
      <c r="AP80" s="1310"/>
      <c r="AQ80" s="1310"/>
      <c r="AR80" s="1310"/>
      <c r="AS80" s="1310"/>
      <c r="AT80" s="1310"/>
      <c r="AU80" s="1310"/>
      <c r="AV80" s="1310"/>
      <c r="AW80" s="1310"/>
      <c r="AX80" s="1310"/>
      <c r="AY80" s="1310"/>
      <c r="AZ80" s="1310"/>
      <c r="BA80" s="1310"/>
      <c r="BB80" s="1314"/>
      <c r="BC80" s="1314"/>
      <c r="BD80" s="1314"/>
      <c r="BE80" s="1314"/>
      <c r="BF80" s="1314"/>
      <c r="BG80" s="1314"/>
      <c r="BH80" s="1314"/>
      <c r="BI80" s="1314"/>
      <c r="BJ80" s="1314"/>
      <c r="BK80" s="1314"/>
      <c r="BL80" s="1314"/>
      <c r="BM80" s="1314"/>
      <c r="BN80" s="1314"/>
      <c r="BO80" s="1314"/>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c r="B81" s="1285"/>
    </row>
    <row r="82" spans="2:109" ht="17.25">
      <c r="B82" s="1285"/>
      <c r="K82" s="1334"/>
      <c r="L82" s="1334"/>
      <c r="M82" s="1334"/>
      <c r="N82" s="1334"/>
      <c r="AQ82" s="1334"/>
      <c r="AR82" s="1334"/>
      <c r="AS82" s="1334"/>
      <c r="AT82" s="1334"/>
      <c r="BC82" s="1334"/>
      <c r="BD82" s="1334"/>
      <c r="BE82" s="1334"/>
      <c r="BF82" s="1334"/>
      <c r="BO82" s="1334"/>
      <c r="BP82" s="1334"/>
      <c r="BQ82" s="1334"/>
      <c r="BR82" s="1334"/>
      <c r="CA82" s="1334"/>
      <c r="CB82" s="1334"/>
      <c r="CC82" s="1334"/>
      <c r="CD82" s="1334"/>
      <c r="CM82" s="1334"/>
      <c r="CN82" s="1334"/>
      <c r="CO82" s="1334"/>
      <c r="CP82" s="1334"/>
      <c r="CY82" s="1334"/>
      <c r="CZ82" s="1334"/>
      <c r="DA82" s="1334"/>
      <c r="DB82" s="1334"/>
      <c r="DC82" s="1334"/>
    </row>
    <row r="83" spans="2:109">
      <c r="B83" s="1287"/>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8"/>
      <c r="BT83" s="1288"/>
      <c r="BU83" s="1288"/>
      <c r="BV83" s="1288"/>
      <c r="BW83" s="1288"/>
      <c r="BX83" s="1288"/>
      <c r="BY83" s="1288"/>
      <c r="BZ83" s="1288"/>
      <c r="CA83" s="1288"/>
      <c r="CB83" s="1288"/>
      <c r="CC83" s="1288"/>
      <c r="CD83" s="1288"/>
      <c r="CE83" s="1288"/>
      <c r="CF83" s="1288"/>
      <c r="CG83" s="1288"/>
      <c r="CH83" s="1288"/>
      <c r="CI83" s="1288"/>
      <c r="CJ83" s="1288"/>
      <c r="CK83" s="1288"/>
      <c r="CL83" s="1288"/>
      <c r="CM83" s="1288"/>
      <c r="CN83" s="1288"/>
      <c r="CO83" s="1288"/>
      <c r="CP83" s="1288"/>
      <c r="CQ83" s="1288"/>
      <c r="CR83" s="1288"/>
      <c r="CS83" s="1288"/>
      <c r="CT83" s="1288"/>
      <c r="CU83" s="1288"/>
      <c r="CV83" s="1288"/>
      <c r="CW83" s="1288"/>
      <c r="CX83" s="1288"/>
      <c r="CY83" s="1288"/>
      <c r="CZ83" s="1288"/>
      <c r="DA83" s="1288"/>
      <c r="DB83" s="1288"/>
      <c r="DC83" s="1288"/>
      <c r="DD83" s="1289"/>
    </row>
    <row r="84" spans="2:109">
      <c r="DD84" s="1278"/>
      <c r="DE84" s="1278"/>
    </row>
    <row r="85" spans="2:109">
      <c r="DD85" s="1278"/>
      <c r="DE85" s="1278"/>
    </row>
    <row r="86" spans="2:109" hidden="1">
      <c r="DD86" s="1278"/>
      <c r="DE86" s="1278"/>
    </row>
    <row r="87" spans="2:109" hidden="1">
      <c r="K87" s="1335"/>
      <c r="AQ87" s="1335"/>
      <c r="BC87" s="1335"/>
      <c r="BO87" s="1335"/>
      <c r="CA87" s="1335"/>
      <c r="CM87" s="1335"/>
      <c r="CY87" s="1335"/>
      <c r="DD87" s="1278"/>
      <c r="DE87" s="1278"/>
    </row>
    <row r="88" spans="2:109" hidden="1">
      <c r="DD88" s="1278"/>
      <c r="DE88" s="1278"/>
    </row>
    <row r="89" spans="2:109" hidden="1">
      <c r="DD89" s="1278"/>
      <c r="DE89" s="1278"/>
    </row>
    <row r="90" spans="2:109" hidden="1">
      <c r="DD90" s="1278"/>
      <c r="DE90" s="1278"/>
    </row>
    <row r="91" spans="2:109" hidden="1">
      <c r="DD91" s="1278"/>
      <c r="DE91" s="1278"/>
    </row>
    <row r="92" spans="2:109" ht="13.5" hidden="1" customHeight="1">
      <c r="DD92" s="1278"/>
      <c r="DE92" s="1278"/>
    </row>
    <row r="93" spans="2:109" ht="13.5" hidden="1" customHeight="1">
      <c r="DD93" s="1278"/>
      <c r="DE93" s="1278"/>
    </row>
    <row r="94" spans="2:109" ht="13.5" hidden="1" customHeight="1">
      <c r="DD94" s="1278"/>
      <c r="DE94" s="1278"/>
    </row>
    <row r="95" spans="2:109" ht="13.5" hidden="1" customHeight="1">
      <c r="DD95" s="1278"/>
      <c r="DE95" s="1278"/>
    </row>
    <row r="96" spans="2:109" ht="13.5" hidden="1" customHeight="1">
      <c r="DD96" s="1278"/>
      <c r="DE96" s="1278"/>
    </row>
    <row r="97" s="1278" customFormat="1" ht="13.5" hidden="1" customHeight="1"/>
    <row r="98" s="1278" customFormat="1" ht="13.5" hidden="1" customHeight="1"/>
    <row r="99" s="1278" customFormat="1" ht="13.5" hidden="1" customHeight="1"/>
    <row r="100" s="1278" customFormat="1" ht="13.5" hidden="1" customHeight="1"/>
    <row r="101" s="1278" customFormat="1" ht="13.5" hidden="1" customHeight="1"/>
    <row r="102" s="1278" customFormat="1" ht="13.5" hidden="1" customHeight="1"/>
    <row r="103" s="1278" customFormat="1" ht="13.5" hidden="1" customHeight="1"/>
    <row r="104" s="1278" customFormat="1" ht="13.5" hidden="1" customHeight="1"/>
    <row r="105" s="1278" customFormat="1" ht="13.5" hidden="1" customHeight="1"/>
    <row r="106" s="1278" customFormat="1" ht="13.5" hidden="1" customHeight="1"/>
    <row r="107" s="1278" customFormat="1" ht="13.5" hidden="1" customHeight="1"/>
    <row r="108" s="1278" customFormat="1" ht="13.5" hidden="1" customHeight="1"/>
    <row r="109" s="1278" customFormat="1" ht="13.5" hidden="1" customHeight="1"/>
    <row r="110" s="1278" customFormat="1" ht="13.5" hidden="1" customHeight="1"/>
    <row r="111" s="1278" customFormat="1" ht="13.5" hidden="1" customHeight="1"/>
    <row r="112" s="1278" customFormat="1" ht="13.5" hidden="1" customHeight="1"/>
    <row r="113" s="1278" customFormat="1" ht="13.5" hidden="1" customHeight="1"/>
    <row r="114" s="1278" customFormat="1" ht="13.5" hidden="1" customHeight="1"/>
    <row r="115" s="1278" customFormat="1" ht="13.5" hidden="1" customHeight="1"/>
    <row r="116" s="1278" customFormat="1" ht="13.5" hidden="1" customHeight="1"/>
    <row r="117" s="1278" customFormat="1" ht="13.5" hidden="1" customHeight="1"/>
    <row r="118" s="1278" customFormat="1" ht="13.5" hidden="1" customHeight="1"/>
    <row r="119" s="1278" customFormat="1" ht="13.5" hidden="1" customHeight="1"/>
    <row r="120" s="1278" customFormat="1" ht="13.5" hidden="1" customHeight="1"/>
    <row r="121" s="1278" customFormat="1" ht="13.5" hidden="1" customHeight="1"/>
    <row r="122" s="1278" customFormat="1" ht="13.5" hidden="1" customHeight="1"/>
    <row r="123" s="1278" customFormat="1" ht="13.5" hidden="1" customHeight="1"/>
    <row r="124" s="1278" customFormat="1" ht="13.5" hidden="1" customHeight="1"/>
    <row r="125" s="1278" customFormat="1" ht="13.5" hidden="1" customHeight="1"/>
    <row r="126" s="1278" customFormat="1" ht="13.5" hidden="1" customHeight="1"/>
    <row r="127" s="1278" customFormat="1" ht="13.5" hidden="1" customHeight="1"/>
    <row r="128" s="1278" customFormat="1" ht="13.5" hidden="1" customHeight="1"/>
    <row r="129" s="1278" customFormat="1" ht="13.5" hidden="1" customHeight="1"/>
    <row r="130" s="1278" customFormat="1" ht="13.5" hidden="1" customHeight="1"/>
    <row r="131" s="1278" customFormat="1" ht="13.5" hidden="1" customHeight="1"/>
    <row r="132" s="1278" customFormat="1" ht="13.5" hidden="1" customHeight="1"/>
    <row r="133" s="1278" customFormat="1" ht="13.5" hidden="1" customHeight="1"/>
    <row r="134" s="1278" customFormat="1" ht="13.5" hidden="1" customHeight="1"/>
    <row r="135" s="1278" customFormat="1" ht="13.5" hidden="1" customHeight="1"/>
    <row r="136" s="1278" customFormat="1" ht="13.5" hidden="1" customHeight="1"/>
    <row r="137" s="1278" customFormat="1" ht="13.5" hidden="1" customHeight="1"/>
    <row r="138" s="1278" customFormat="1" ht="13.5" hidden="1" customHeight="1"/>
    <row r="139" s="1278" customFormat="1" ht="13.5" hidden="1" customHeight="1"/>
    <row r="140" s="1278" customFormat="1" ht="13.5" hidden="1" customHeight="1"/>
    <row r="141" s="1278" customFormat="1" ht="13.5" hidden="1" customHeight="1"/>
    <row r="142" s="1278" customFormat="1" ht="13.5" hidden="1" customHeight="1"/>
    <row r="143" s="1278" customFormat="1" ht="13.5" hidden="1" customHeight="1"/>
    <row r="144" s="1278" customFormat="1" ht="13.5" hidden="1" customHeight="1"/>
    <row r="145" s="1278" customFormat="1" ht="13.5" hidden="1" customHeight="1"/>
    <row r="146" s="1278" customFormat="1" ht="13.5" hidden="1" customHeight="1"/>
    <row r="147" s="1278" customFormat="1" ht="13.5" hidden="1" customHeight="1"/>
    <row r="148" s="1278" customFormat="1" ht="13.5" hidden="1" customHeight="1"/>
    <row r="149" s="1278" customFormat="1" ht="13.5" hidden="1" customHeight="1"/>
    <row r="150" s="1278" customFormat="1" ht="13.5" hidden="1" customHeight="1"/>
    <row r="151" s="1278" customFormat="1" ht="13.5" hidden="1" customHeight="1"/>
    <row r="152" s="1278" customFormat="1" ht="13.5" hidden="1" customHeight="1"/>
    <row r="153" s="1278" customFormat="1" ht="13.5" hidden="1" customHeight="1"/>
    <row r="154" s="1278" customFormat="1" ht="13.5" hidden="1" customHeight="1"/>
    <row r="155" s="1278" customFormat="1" ht="13.5" hidden="1" customHeight="1"/>
    <row r="156" s="1278" customFormat="1" ht="13.5" hidden="1" customHeight="1"/>
    <row r="157" s="1278" customFormat="1" ht="13.5" hidden="1" customHeight="1"/>
    <row r="158" s="1278" customFormat="1" ht="13.5" hidden="1" customHeight="1"/>
    <row r="159" s="1278" customFormat="1" ht="13.5" hidden="1" customHeight="1"/>
    <row r="160" s="1278" customFormat="1" ht="13.5" hidden="1" customHeight="1"/>
  </sheetData>
  <sheetProtection algorithmName="SHA-512" hashValue="umAZYPgnixyRMgS4GCUu174kjdAlbe+ouYnETcYUUg1zELNSibkAC2lX3jEJiTzcZy5S7SQwC/OtUfzjqwslrg==" saltValue="2wKzWKl6Znn7i+BBN/pF0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613</v>
      </c>
    </row>
  </sheetData>
  <sheetProtection algorithmName="SHA-512" hashValue="rNThwSzMiTxcPDNI0NaLpWKK01RgyA0MQrmuQz4TAw0ea8WFto7+Izh3XSVS10TgxXKuOa8yodaqgEnErP7poA==" saltValue="NQHJaGdNp2rvGiF0k1AX8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614</v>
      </c>
    </row>
  </sheetData>
  <sheetProtection algorithmName="SHA-512" hashValue="uBa6UEr1jwflIWluc94+EFs22hSqAAJdDN33szOunu1SIs/mfVObaL1aO+kLEn/MSpXeiDTltv5tEh/s+XvKkw==" saltValue="tK0QZvYHREAWWNwEUhoe3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555</v>
      </c>
      <c r="G2" s="157"/>
      <c r="H2" s="158"/>
    </row>
    <row r="3" spans="1:8">
      <c r="A3" s="154" t="s">
        <v>548</v>
      </c>
      <c r="B3" s="159"/>
      <c r="C3" s="160"/>
      <c r="D3" s="161">
        <v>337708</v>
      </c>
      <c r="E3" s="162"/>
      <c r="F3" s="163">
        <v>44504</v>
      </c>
      <c r="G3" s="164"/>
      <c r="H3" s="165"/>
    </row>
    <row r="4" spans="1:8">
      <c r="A4" s="166"/>
      <c r="B4" s="167"/>
      <c r="C4" s="168"/>
      <c r="D4" s="169">
        <v>50569</v>
      </c>
      <c r="E4" s="170"/>
      <c r="F4" s="171">
        <v>25876</v>
      </c>
      <c r="G4" s="172"/>
      <c r="H4" s="173"/>
    </row>
    <row r="5" spans="1:8">
      <c r="A5" s="154" t="s">
        <v>550</v>
      </c>
      <c r="B5" s="159"/>
      <c r="C5" s="160"/>
      <c r="D5" s="161">
        <v>328607</v>
      </c>
      <c r="E5" s="162"/>
      <c r="F5" s="163">
        <v>47820</v>
      </c>
      <c r="G5" s="164"/>
      <c r="H5" s="165"/>
    </row>
    <row r="6" spans="1:8">
      <c r="A6" s="166"/>
      <c r="B6" s="167"/>
      <c r="C6" s="168"/>
      <c r="D6" s="169">
        <v>60837</v>
      </c>
      <c r="E6" s="170"/>
      <c r="F6" s="171">
        <v>25855</v>
      </c>
      <c r="G6" s="172"/>
      <c r="H6" s="173"/>
    </row>
    <row r="7" spans="1:8">
      <c r="A7" s="154" t="s">
        <v>551</v>
      </c>
      <c r="B7" s="159"/>
      <c r="C7" s="160"/>
      <c r="D7" s="161">
        <v>245298</v>
      </c>
      <c r="E7" s="162"/>
      <c r="F7" s="163">
        <v>41934</v>
      </c>
      <c r="G7" s="164"/>
      <c r="H7" s="165"/>
    </row>
    <row r="8" spans="1:8">
      <c r="A8" s="166"/>
      <c r="B8" s="167"/>
      <c r="C8" s="168"/>
      <c r="D8" s="169">
        <v>62333</v>
      </c>
      <c r="E8" s="170"/>
      <c r="F8" s="171">
        <v>23352</v>
      </c>
      <c r="G8" s="172"/>
      <c r="H8" s="173"/>
    </row>
    <row r="9" spans="1:8">
      <c r="A9" s="154" t="s">
        <v>552</v>
      </c>
      <c r="B9" s="159"/>
      <c r="C9" s="160"/>
      <c r="D9" s="161">
        <v>171725</v>
      </c>
      <c r="E9" s="162"/>
      <c r="F9" s="163">
        <v>45588</v>
      </c>
      <c r="G9" s="164"/>
      <c r="H9" s="165"/>
    </row>
    <row r="10" spans="1:8">
      <c r="A10" s="166"/>
      <c r="B10" s="167"/>
      <c r="C10" s="168"/>
      <c r="D10" s="169">
        <v>38358</v>
      </c>
      <c r="E10" s="170"/>
      <c r="F10" s="171">
        <v>24150</v>
      </c>
      <c r="G10" s="172"/>
      <c r="H10" s="173"/>
    </row>
    <row r="11" spans="1:8">
      <c r="A11" s="154" t="s">
        <v>553</v>
      </c>
      <c r="B11" s="159"/>
      <c r="C11" s="160"/>
      <c r="D11" s="161">
        <v>100252</v>
      </c>
      <c r="E11" s="162"/>
      <c r="F11" s="163">
        <v>45483</v>
      </c>
      <c r="G11" s="164"/>
      <c r="H11" s="165"/>
    </row>
    <row r="12" spans="1:8">
      <c r="A12" s="166"/>
      <c r="B12" s="167"/>
      <c r="C12" s="174"/>
      <c r="D12" s="169">
        <v>33259</v>
      </c>
      <c r="E12" s="170"/>
      <c r="F12" s="171">
        <v>24241</v>
      </c>
      <c r="G12" s="172"/>
      <c r="H12" s="173"/>
    </row>
    <row r="13" spans="1:8">
      <c r="A13" s="154"/>
      <c r="B13" s="159"/>
      <c r="C13" s="175"/>
      <c r="D13" s="176">
        <v>236718</v>
      </c>
      <c r="E13" s="177"/>
      <c r="F13" s="178">
        <v>45066</v>
      </c>
      <c r="G13" s="179"/>
      <c r="H13" s="165"/>
    </row>
    <row r="14" spans="1:8">
      <c r="A14" s="166"/>
      <c r="B14" s="167"/>
      <c r="C14" s="168"/>
      <c r="D14" s="169">
        <v>49071</v>
      </c>
      <c r="E14" s="170"/>
      <c r="F14" s="171">
        <v>24695</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9.74</v>
      </c>
      <c r="C19" s="180">
        <f>ROUND(VALUE(SUBSTITUTE(実質収支比率等に係る経年分析!G$48,"▲","-")),2)</f>
        <v>18.239999999999998</v>
      </c>
      <c r="D19" s="180">
        <f>ROUND(VALUE(SUBSTITUTE(実質収支比率等に係る経年分析!H$48,"▲","-")),2)</f>
        <v>11.9</v>
      </c>
      <c r="E19" s="180">
        <f>ROUND(VALUE(SUBSTITUTE(実質収支比率等に係る経年分析!I$48,"▲","-")),2)</f>
        <v>11.17</v>
      </c>
      <c r="F19" s="180">
        <f>ROUND(VALUE(SUBSTITUTE(実質収支比率等に係る経年分析!J$48,"▲","-")),2)</f>
        <v>9.1300000000000008</v>
      </c>
    </row>
    <row r="20" spans="1:11">
      <c r="A20" s="180" t="s">
        <v>55</v>
      </c>
      <c r="B20" s="180">
        <f>ROUND(VALUE(SUBSTITUTE(実質収支比率等に係る経年分析!F$47,"▲","-")),2)</f>
        <v>43.24</v>
      </c>
      <c r="C20" s="180">
        <f>ROUND(VALUE(SUBSTITUTE(実質収支比率等に係る経年分析!G$47,"▲","-")),2)</f>
        <v>46.15</v>
      </c>
      <c r="D20" s="180">
        <f>ROUND(VALUE(SUBSTITUTE(実質収支比率等に係る経年分析!H$47,"▲","-")),2)</f>
        <v>37.4</v>
      </c>
      <c r="E20" s="180">
        <f>ROUND(VALUE(SUBSTITUTE(実質収支比率等に係る経年分析!I$47,"▲","-")),2)</f>
        <v>26.69</v>
      </c>
      <c r="F20" s="180">
        <f>ROUND(VALUE(SUBSTITUTE(実質収支比率等に係る経年分析!J$47,"▲","-")),2)</f>
        <v>20.84</v>
      </c>
    </row>
    <row r="21" spans="1:11">
      <c r="A21" s="180" t="s">
        <v>56</v>
      </c>
      <c r="B21" s="180">
        <f>IF(ISNUMBER(VALUE(SUBSTITUTE(実質収支比率等に係る経年分析!F$49,"▲","-"))),ROUND(VALUE(SUBSTITUTE(実質収支比率等に係る経年分析!F$49,"▲","-")),2),NA())</f>
        <v>-16.690000000000001</v>
      </c>
      <c r="C21" s="180">
        <f>IF(ISNUMBER(VALUE(SUBSTITUTE(実質収支比率等に係る経年分析!G$49,"▲","-"))),ROUND(VALUE(SUBSTITUTE(実質収支比率等に係る経年分析!G$49,"▲","-")),2),NA())</f>
        <v>7.51</v>
      </c>
      <c r="D21" s="180">
        <f>IF(ISNUMBER(VALUE(SUBSTITUTE(実質収支比率等に係る経年分析!H$49,"▲","-"))),ROUND(VALUE(SUBSTITUTE(実質収支比率等に係る経年分析!H$49,"▲","-")),2),NA())</f>
        <v>-22.71</v>
      </c>
      <c r="E21" s="180">
        <f>IF(ISNUMBER(VALUE(SUBSTITUTE(実質収支比率等に係る経年分析!I$49,"▲","-"))),ROUND(VALUE(SUBSTITUTE(実質収支比率等に係る経年分析!I$49,"▲","-")),2),NA())</f>
        <v>-20.83</v>
      </c>
      <c r="F21" s="180">
        <f>IF(ISNUMBER(VALUE(SUBSTITUTE(実質収支比率等に係る経年分析!J$49,"▲","-"))),ROUND(VALUE(SUBSTITUTE(実質収支比率等に係る経年分析!J$49,"▲","-")),2),NA())</f>
        <v>-11.83</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名取市休日夜間急患センター特別会計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c r="A30" s="181" t="str">
        <f>IF(連結実質赤字比率に係る赤字・黒字の構成分析!C$40="",NA(),連結実質赤字比率に係る赤字・黒字の構成分析!C$40)</f>
        <v>名取市後期高齢者医療特別会計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c r="A31" s="181" t="str">
        <f>IF(連結実質赤字比率に係る赤字・黒字の構成分析!C$39="",NA(),連結実質赤字比率に係る赤字・黒字の構成分析!C$39)</f>
        <v>名取市被災市街地復興土地区画整理事業特別会計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5.56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0.48</v>
      </c>
    </row>
    <row r="32" spans="1:11">
      <c r="A32" s="181" t="str">
        <f>IF(連結実質赤字比率に係る赤字・黒字の構成分析!C$38="",NA(),連結実質赤字比率に係る赤字・黒字の構成分析!C$38)</f>
        <v>名取市介護保険特別会計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1.0900000000000001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1.82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1.05</v>
      </c>
    </row>
    <row r="33" spans="1:16">
      <c r="A33" s="181" t="str">
        <f>IF(連結実質赤字比率に係る赤字・黒字の構成分析!C$37="",NA(),連結実質赤字比率に係る赤字・黒字の構成分析!C$37)</f>
        <v>名取市国民健康保険特別会計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4.1399999999999997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9.2200000000000006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10.55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9.8000000000000007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8.6</v>
      </c>
    </row>
    <row r="35" spans="1:16">
      <c r="A35" s="181" t="str">
        <f>IF(連結実質赤字比率に係る赤字・黒字の構成分析!C$35="",NA(),連結実質赤字比率に係る赤字・黒字の構成分析!C$35)</f>
        <v>名取市下水道事業等会計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9.01</v>
      </c>
    </row>
    <row r="36" spans="1:16">
      <c r="A36" s="181" t="str">
        <f>IF(連結実質赤字比率に係る赤字・黒字の構成分析!C$34="",NA(),連結実質赤字比率に係る赤字・黒字の構成分析!C$34)</f>
        <v>名取市水道事業会計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23.23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26.58</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3059</v>
      </c>
      <c r="E42" s="182"/>
      <c r="F42" s="182"/>
      <c r="G42" s="182">
        <f>'実質公債費比率（分子）の構造'!L$52</f>
        <v>3159</v>
      </c>
      <c r="H42" s="182"/>
      <c r="I42" s="182"/>
      <c r="J42" s="182">
        <f>'実質公債費比率（分子）の構造'!M$52</f>
        <v>3294</v>
      </c>
      <c r="K42" s="182"/>
      <c r="L42" s="182"/>
      <c r="M42" s="182">
        <f>'実質公債費比率（分子）の構造'!N$52</f>
        <v>3372</v>
      </c>
      <c r="N42" s="182"/>
      <c r="O42" s="182"/>
      <c r="P42" s="182">
        <f>'実質公債費比率（分子）の構造'!O$52</f>
        <v>3279</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143</v>
      </c>
      <c r="C44" s="182"/>
      <c r="D44" s="182"/>
      <c r="E44" s="182">
        <f>'実質公債費比率（分子）の構造'!L$50</f>
        <v>140</v>
      </c>
      <c r="F44" s="182"/>
      <c r="G44" s="182"/>
      <c r="H44" s="182">
        <f>'実質公債費比率（分子）の構造'!M$50</f>
        <v>138</v>
      </c>
      <c r="I44" s="182"/>
      <c r="J44" s="182"/>
      <c r="K44" s="182">
        <f>'実質公債費比率（分子）の構造'!N$50</f>
        <v>135</v>
      </c>
      <c r="L44" s="182"/>
      <c r="M44" s="182"/>
      <c r="N44" s="182">
        <f>'実質公債費比率（分子）の構造'!O$50</f>
        <v>128</v>
      </c>
      <c r="O44" s="182"/>
      <c r="P44" s="182"/>
    </row>
    <row r="45" spans="1:16">
      <c r="A45" s="182" t="s">
        <v>66</v>
      </c>
      <c r="B45" s="182" t="str">
        <f>'実質公債費比率（分子）の構造'!K$49</f>
        <v>-</v>
      </c>
      <c r="C45" s="182"/>
      <c r="D45" s="182"/>
      <c r="E45" s="182">
        <f>'実質公債費比率（分子）の構造'!L$49</f>
        <v>6</v>
      </c>
      <c r="F45" s="182"/>
      <c r="G45" s="182"/>
      <c r="H45" s="182">
        <f>'実質公債費比率（分子）の構造'!M$49</f>
        <v>22</v>
      </c>
      <c r="I45" s="182"/>
      <c r="J45" s="182"/>
      <c r="K45" s="182">
        <f>'実質公債費比率（分子）の構造'!N$49</f>
        <v>15</v>
      </c>
      <c r="L45" s="182"/>
      <c r="M45" s="182"/>
      <c r="N45" s="182">
        <f>'実質公債費比率（分子）の構造'!O$49</f>
        <v>14</v>
      </c>
      <c r="O45" s="182"/>
      <c r="P45" s="182"/>
    </row>
    <row r="46" spans="1:16">
      <c r="A46" s="182" t="s">
        <v>67</v>
      </c>
      <c r="B46" s="182">
        <f>'実質公債費比率（分子）の構造'!K$48</f>
        <v>618</v>
      </c>
      <c r="C46" s="182"/>
      <c r="D46" s="182"/>
      <c r="E46" s="182">
        <f>'実質公債費比率（分子）の構造'!L$48</f>
        <v>584</v>
      </c>
      <c r="F46" s="182"/>
      <c r="G46" s="182"/>
      <c r="H46" s="182">
        <f>'実質公債費比率（分子）の構造'!M$48</f>
        <v>548</v>
      </c>
      <c r="I46" s="182"/>
      <c r="J46" s="182"/>
      <c r="K46" s="182">
        <f>'実質公債費比率（分子）の構造'!N$48</f>
        <v>667</v>
      </c>
      <c r="L46" s="182"/>
      <c r="M46" s="182"/>
      <c r="N46" s="182">
        <f>'実質公債費比率（分子）の構造'!O$48</f>
        <v>918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2724</v>
      </c>
      <c r="C49" s="182"/>
      <c r="D49" s="182"/>
      <c r="E49" s="182">
        <f>'実質公債費比率（分子）の構造'!L$45</f>
        <v>2759</v>
      </c>
      <c r="F49" s="182"/>
      <c r="G49" s="182"/>
      <c r="H49" s="182">
        <f>'実質公債費比率（分子）の構造'!M$45</f>
        <v>2994</v>
      </c>
      <c r="I49" s="182"/>
      <c r="J49" s="182"/>
      <c r="K49" s="182">
        <f>'実質公債費比率（分子）の構造'!N$45</f>
        <v>3022</v>
      </c>
      <c r="L49" s="182"/>
      <c r="M49" s="182"/>
      <c r="N49" s="182">
        <f>'実質公債費比率（分子）の構造'!O$45</f>
        <v>2987</v>
      </c>
      <c r="O49" s="182"/>
      <c r="P49" s="182"/>
    </row>
    <row r="50" spans="1:16">
      <c r="A50" s="182" t="s">
        <v>71</v>
      </c>
      <c r="B50" s="182" t="e">
        <f>NA()</f>
        <v>#N/A</v>
      </c>
      <c r="C50" s="182">
        <f>IF(ISNUMBER('実質公債費比率（分子）の構造'!K$53),'実質公債費比率（分子）の構造'!K$53,NA())</f>
        <v>426</v>
      </c>
      <c r="D50" s="182" t="e">
        <f>NA()</f>
        <v>#N/A</v>
      </c>
      <c r="E50" s="182" t="e">
        <f>NA()</f>
        <v>#N/A</v>
      </c>
      <c r="F50" s="182">
        <f>IF(ISNUMBER('実質公債費比率（分子）の構造'!L$53),'実質公債費比率（分子）の構造'!L$53,NA())</f>
        <v>330</v>
      </c>
      <c r="G50" s="182" t="e">
        <f>NA()</f>
        <v>#N/A</v>
      </c>
      <c r="H50" s="182" t="e">
        <f>NA()</f>
        <v>#N/A</v>
      </c>
      <c r="I50" s="182">
        <f>IF(ISNUMBER('実質公債費比率（分子）の構造'!M$53),'実質公債費比率（分子）の構造'!M$53,NA())</f>
        <v>408</v>
      </c>
      <c r="J50" s="182" t="e">
        <f>NA()</f>
        <v>#N/A</v>
      </c>
      <c r="K50" s="182" t="e">
        <f>NA()</f>
        <v>#N/A</v>
      </c>
      <c r="L50" s="182">
        <f>IF(ISNUMBER('実質公債費比率（分子）の構造'!N$53),'実質公債費比率（分子）の構造'!N$53,NA())</f>
        <v>467</v>
      </c>
      <c r="M50" s="182" t="e">
        <f>NA()</f>
        <v>#N/A</v>
      </c>
      <c r="N50" s="182" t="e">
        <f>NA()</f>
        <v>#N/A</v>
      </c>
      <c r="O50" s="182">
        <f>IF(ISNUMBER('実質公債費比率（分子）の構造'!O$53),'実質公債費比率（分子）の構造'!O$53,NA())</f>
        <v>768</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25786</v>
      </c>
      <c r="E56" s="181"/>
      <c r="F56" s="181"/>
      <c r="G56" s="181">
        <f>'将来負担比率（分子）の構造'!J$52</f>
        <v>25239</v>
      </c>
      <c r="H56" s="181"/>
      <c r="I56" s="181"/>
      <c r="J56" s="181">
        <f>'将来負担比率（分子）の構造'!K$52</f>
        <v>24972</v>
      </c>
      <c r="K56" s="181"/>
      <c r="L56" s="181"/>
      <c r="M56" s="181">
        <f>'将来負担比率（分子）の構造'!L$52</f>
        <v>24225</v>
      </c>
      <c r="N56" s="181"/>
      <c r="O56" s="181"/>
      <c r="P56" s="181">
        <f>'将来負担比率（分子）の構造'!M$52</f>
        <v>23693</v>
      </c>
    </row>
    <row r="57" spans="1:16">
      <c r="A57" s="181" t="s">
        <v>42</v>
      </c>
      <c r="B57" s="181"/>
      <c r="C57" s="181"/>
      <c r="D57" s="181">
        <f>'将来負担比率（分子）の構造'!I$51</f>
        <v>5127</v>
      </c>
      <c r="E57" s="181"/>
      <c r="F57" s="181"/>
      <c r="G57" s="181">
        <f>'将来負担比率（分子）の構造'!J$51</f>
        <v>5237</v>
      </c>
      <c r="H57" s="181"/>
      <c r="I57" s="181"/>
      <c r="J57" s="181">
        <f>'将来負担比率（分子）の構造'!K$51</f>
        <v>5409</v>
      </c>
      <c r="K57" s="181"/>
      <c r="L57" s="181"/>
      <c r="M57" s="181">
        <f>'将来負担比率（分子）の構造'!L$51</f>
        <v>5250</v>
      </c>
      <c r="N57" s="181"/>
      <c r="O57" s="181"/>
      <c r="P57" s="181">
        <f>'将来負担比率（分子）の構造'!M$51</f>
        <v>4871</v>
      </c>
    </row>
    <row r="58" spans="1:16">
      <c r="A58" s="181" t="s">
        <v>41</v>
      </c>
      <c r="B58" s="181"/>
      <c r="C58" s="181"/>
      <c r="D58" s="181">
        <f>'将来負担比率（分子）の構造'!I$50</f>
        <v>13341</v>
      </c>
      <c r="E58" s="181"/>
      <c r="F58" s="181"/>
      <c r="G58" s="181">
        <f>'将来負担比率（分子）の構造'!J$50</f>
        <v>14320</v>
      </c>
      <c r="H58" s="181"/>
      <c r="I58" s="181"/>
      <c r="J58" s="181">
        <f>'将来負担比率（分子）の構造'!K$50</f>
        <v>12860</v>
      </c>
      <c r="K58" s="181"/>
      <c r="L58" s="181"/>
      <c r="M58" s="181">
        <f>'将来負担比率（分子）の構造'!L$50</f>
        <v>11745</v>
      </c>
      <c r="N58" s="181"/>
      <c r="O58" s="181"/>
      <c r="P58" s="181">
        <f>'将来負担比率（分子）の構造'!M$50</f>
        <v>11133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6</v>
      </c>
      <c r="C61" s="181"/>
      <c r="D61" s="181"/>
      <c r="E61" s="181">
        <f>'将来負担比率（分子）の構造'!J$46</f>
        <v>12</v>
      </c>
      <c r="F61" s="181"/>
      <c r="G61" s="181"/>
      <c r="H61" s="181">
        <f>'将来負担比率（分子）の構造'!K$46</f>
        <v>6</v>
      </c>
      <c r="I61" s="181"/>
      <c r="J61" s="181"/>
      <c r="K61" s="181">
        <f>'将来負担比率（分子）の構造'!L$46</f>
        <v>11</v>
      </c>
      <c r="L61" s="181"/>
      <c r="M61" s="181"/>
      <c r="N61" s="181">
        <f>'将来負担比率（分子）の構造'!M$46</f>
        <v>11</v>
      </c>
      <c r="O61" s="181"/>
      <c r="P61" s="181"/>
    </row>
    <row r="62" spans="1:16">
      <c r="A62" s="181" t="s">
        <v>35</v>
      </c>
      <c r="B62" s="181">
        <f>'将来負担比率（分子）の構造'!I$45</f>
        <v>2312</v>
      </c>
      <c r="C62" s="181"/>
      <c r="D62" s="181"/>
      <c r="E62" s="181">
        <f>'将来負担比率（分子）の構造'!J$45</f>
        <v>2334</v>
      </c>
      <c r="F62" s="181"/>
      <c r="G62" s="181"/>
      <c r="H62" s="181">
        <f>'将来負担比率（分子）の構造'!K$45</f>
        <v>2481</v>
      </c>
      <c r="I62" s="181"/>
      <c r="J62" s="181"/>
      <c r="K62" s="181">
        <f>'将来負担比率（分子）の構造'!L$45</f>
        <v>2752</v>
      </c>
      <c r="L62" s="181"/>
      <c r="M62" s="181"/>
      <c r="N62" s="181">
        <f>'将来負担比率（分子）の構造'!M$45</f>
        <v>3102</v>
      </c>
      <c r="O62" s="181"/>
      <c r="P62" s="181"/>
    </row>
    <row r="63" spans="1:16">
      <c r="A63" s="181" t="s">
        <v>34</v>
      </c>
      <c r="B63" s="181">
        <f>'将来負担比率（分子）の構造'!I$44</f>
        <v>169</v>
      </c>
      <c r="C63" s="181"/>
      <c r="D63" s="181"/>
      <c r="E63" s="181">
        <f>'将来負担比率（分子）の構造'!J$44</f>
        <v>175</v>
      </c>
      <c r="F63" s="181"/>
      <c r="G63" s="181"/>
      <c r="H63" s="181">
        <f>'将来負担比率（分子）の構造'!K$44</f>
        <v>166</v>
      </c>
      <c r="I63" s="181"/>
      <c r="J63" s="181"/>
      <c r="K63" s="181">
        <f>'将来負担比率（分子）の構造'!L$44</f>
        <v>152</v>
      </c>
      <c r="L63" s="181"/>
      <c r="M63" s="181"/>
      <c r="N63" s="181">
        <f>'将来負担比率（分子）の構造'!M$44</f>
        <v>138</v>
      </c>
      <c r="O63" s="181"/>
      <c r="P63" s="181"/>
    </row>
    <row r="64" spans="1:16">
      <c r="A64" s="181" t="s">
        <v>33</v>
      </c>
      <c r="B64" s="181">
        <f>'将来負担比率（分子）の構造'!I$43</f>
        <v>8914</v>
      </c>
      <c r="C64" s="181"/>
      <c r="D64" s="181"/>
      <c r="E64" s="181">
        <f>'将来負担比率（分子）の構造'!J$43</f>
        <v>8527</v>
      </c>
      <c r="F64" s="181"/>
      <c r="G64" s="181"/>
      <c r="H64" s="181">
        <f>'将来負担比率（分子）の構造'!K$43</f>
        <v>7569</v>
      </c>
      <c r="I64" s="181"/>
      <c r="J64" s="181"/>
      <c r="K64" s="181">
        <f>'将来負担比率（分子）の構造'!L$43</f>
        <v>6623</v>
      </c>
      <c r="L64" s="181"/>
      <c r="M64" s="181"/>
      <c r="N64" s="181">
        <f>'将来負担比率（分子）の構造'!M$43</f>
        <v>6013</v>
      </c>
      <c r="O64" s="181"/>
      <c r="P64" s="181"/>
    </row>
    <row r="65" spans="1:16">
      <c r="A65" s="181" t="s">
        <v>32</v>
      </c>
      <c r="B65" s="181">
        <f>'将来負担比率（分子）の構造'!I$42</f>
        <v>977</v>
      </c>
      <c r="C65" s="181"/>
      <c r="D65" s="181"/>
      <c r="E65" s="181">
        <f>'将来負担比率（分子）の構造'!J$42</f>
        <v>842</v>
      </c>
      <c r="F65" s="181"/>
      <c r="G65" s="181"/>
      <c r="H65" s="181">
        <f>'将来負担比率（分子）の構造'!K$42</f>
        <v>722</v>
      </c>
      <c r="I65" s="181"/>
      <c r="J65" s="181"/>
      <c r="K65" s="181">
        <f>'将来負担比率（分子）の構造'!L$42</f>
        <v>602</v>
      </c>
      <c r="L65" s="181"/>
      <c r="M65" s="181"/>
      <c r="N65" s="181">
        <f>'将来負担比率（分子）の構造'!M$42</f>
        <v>481</v>
      </c>
      <c r="O65" s="181"/>
      <c r="P65" s="181"/>
    </row>
    <row r="66" spans="1:16">
      <c r="A66" s="181" t="s">
        <v>31</v>
      </c>
      <c r="B66" s="181">
        <f>'将来負担比率（分子）の構造'!I$41</f>
        <v>28302</v>
      </c>
      <c r="C66" s="181"/>
      <c r="D66" s="181"/>
      <c r="E66" s="181">
        <f>'将来負担比率（分子）の構造'!J$41</f>
        <v>29618</v>
      </c>
      <c r="F66" s="181"/>
      <c r="G66" s="181"/>
      <c r="H66" s="181">
        <f>'将来負担比率（分子）の構造'!K$41</f>
        <v>30341</v>
      </c>
      <c r="I66" s="181"/>
      <c r="J66" s="181"/>
      <c r="K66" s="181">
        <f>'将来負担比率（分子）の構造'!L$41</f>
        <v>29550</v>
      </c>
      <c r="L66" s="181"/>
      <c r="M66" s="181"/>
      <c r="N66" s="181">
        <f>'将来負担比率（分子）の構造'!M$41</f>
        <v>29094</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5901</v>
      </c>
      <c r="C72" s="185">
        <f>基金残高に係る経年分析!G55</f>
        <v>4219</v>
      </c>
      <c r="D72" s="185">
        <f>基金残高に係る経年分析!H55</f>
        <v>3384</v>
      </c>
    </row>
    <row r="73" spans="1:16">
      <c r="A73" s="184" t="s">
        <v>78</v>
      </c>
      <c r="B73" s="185">
        <f>基金残高に係る経年分析!F56</f>
        <v>1201</v>
      </c>
      <c r="C73" s="185">
        <f>基金残高に係る経年分析!G56</f>
        <v>1301</v>
      </c>
      <c r="D73" s="185">
        <f>基金残高に係る経年分析!H56</f>
        <v>954</v>
      </c>
    </row>
    <row r="74" spans="1:16">
      <c r="A74" s="184" t="s">
        <v>79</v>
      </c>
      <c r="B74" s="185">
        <f>基金残高に係る経年分析!F57</f>
        <v>10370</v>
      </c>
      <c r="C74" s="185">
        <f>基金残高に係る経年分析!G57</f>
        <v>7788</v>
      </c>
      <c r="D74" s="185">
        <f>基金残高に係る経年分析!H57</f>
        <v>5519</v>
      </c>
    </row>
  </sheetData>
  <sheetProtection algorithmName="SHA-512" hashValue="Gc0a6HEjZNEfNHTkpr5AKxbN69egvu3WWXfuY2JXilbLpbcEkynHCb2V/Ts1GRPS8jC8cm5Dw3BGUIEYNqcTlQ==" saltValue="EMaQIPDPcR4SclWMZUOI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08" t="s">
        <v>226</v>
      </c>
      <c r="C5" s="709"/>
      <c r="D5" s="709"/>
      <c r="E5" s="709"/>
      <c r="F5" s="709"/>
      <c r="G5" s="709"/>
      <c r="H5" s="709"/>
      <c r="I5" s="709"/>
      <c r="J5" s="709"/>
      <c r="K5" s="709"/>
      <c r="L5" s="709"/>
      <c r="M5" s="709"/>
      <c r="N5" s="709"/>
      <c r="O5" s="709"/>
      <c r="P5" s="709"/>
      <c r="Q5" s="710"/>
      <c r="R5" s="697">
        <v>11954024</v>
      </c>
      <c r="S5" s="698"/>
      <c r="T5" s="698"/>
      <c r="U5" s="698"/>
      <c r="V5" s="698"/>
      <c r="W5" s="698"/>
      <c r="X5" s="698"/>
      <c r="Y5" s="741"/>
      <c r="Z5" s="759">
        <v>21.9</v>
      </c>
      <c r="AA5" s="759"/>
      <c r="AB5" s="759"/>
      <c r="AC5" s="759"/>
      <c r="AD5" s="760">
        <v>11090301</v>
      </c>
      <c r="AE5" s="760"/>
      <c r="AF5" s="760"/>
      <c r="AG5" s="760"/>
      <c r="AH5" s="760"/>
      <c r="AI5" s="760"/>
      <c r="AJ5" s="760"/>
      <c r="AK5" s="760"/>
      <c r="AL5" s="742">
        <v>72.400000000000006</v>
      </c>
      <c r="AM5" s="713"/>
      <c r="AN5" s="713"/>
      <c r="AO5" s="743"/>
      <c r="AP5" s="708" t="s">
        <v>227</v>
      </c>
      <c r="AQ5" s="709"/>
      <c r="AR5" s="709"/>
      <c r="AS5" s="709"/>
      <c r="AT5" s="709"/>
      <c r="AU5" s="709"/>
      <c r="AV5" s="709"/>
      <c r="AW5" s="709"/>
      <c r="AX5" s="709"/>
      <c r="AY5" s="709"/>
      <c r="AZ5" s="709"/>
      <c r="BA5" s="709"/>
      <c r="BB5" s="709"/>
      <c r="BC5" s="709"/>
      <c r="BD5" s="709"/>
      <c r="BE5" s="709"/>
      <c r="BF5" s="710"/>
      <c r="BG5" s="642">
        <v>11086169</v>
      </c>
      <c r="BH5" s="643"/>
      <c r="BI5" s="643"/>
      <c r="BJ5" s="643"/>
      <c r="BK5" s="643"/>
      <c r="BL5" s="643"/>
      <c r="BM5" s="643"/>
      <c r="BN5" s="644"/>
      <c r="BO5" s="675">
        <v>92.7</v>
      </c>
      <c r="BP5" s="675"/>
      <c r="BQ5" s="675"/>
      <c r="BR5" s="675"/>
      <c r="BS5" s="676">
        <v>97846</v>
      </c>
      <c r="BT5" s="676"/>
      <c r="BU5" s="676"/>
      <c r="BV5" s="676"/>
      <c r="BW5" s="676"/>
      <c r="BX5" s="676"/>
      <c r="BY5" s="676"/>
      <c r="BZ5" s="676"/>
      <c r="CA5" s="676"/>
      <c r="CB5" s="739"/>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c r="B6" s="639" t="s">
        <v>231</v>
      </c>
      <c r="C6" s="640"/>
      <c r="D6" s="640"/>
      <c r="E6" s="640"/>
      <c r="F6" s="640"/>
      <c r="G6" s="640"/>
      <c r="H6" s="640"/>
      <c r="I6" s="640"/>
      <c r="J6" s="640"/>
      <c r="K6" s="640"/>
      <c r="L6" s="640"/>
      <c r="M6" s="640"/>
      <c r="N6" s="640"/>
      <c r="O6" s="640"/>
      <c r="P6" s="640"/>
      <c r="Q6" s="641"/>
      <c r="R6" s="642">
        <v>252294</v>
      </c>
      <c r="S6" s="643"/>
      <c r="T6" s="643"/>
      <c r="U6" s="643"/>
      <c r="V6" s="643"/>
      <c r="W6" s="643"/>
      <c r="X6" s="643"/>
      <c r="Y6" s="644"/>
      <c r="Z6" s="675">
        <v>0.5</v>
      </c>
      <c r="AA6" s="675"/>
      <c r="AB6" s="675"/>
      <c r="AC6" s="675"/>
      <c r="AD6" s="676">
        <v>252294</v>
      </c>
      <c r="AE6" s="676"/>
      <c r="AF6" s="676"/>
      <c r="AG6" s="676"/>
      <c r="AH6" s="676"/>
      <c r="AI6" s="676"/>
      <c r="AJ6" s="676"/>
      <c r="AK6" s="676"/>
      <c r="AL6" s="645">
        <v>1.6</v>
      </c>
      <c r="AM6" s="646"/>
      <c r="AN6" s="646"/>
      <c r="AO6" s="677"/>
      <c r="AP6" s="639" t="s">
        <v>232</v>
      </c>
      <c r="AQ6" s="640"/>
      <c r="AR6" s="640"/>
      <c r="AS6" s="640"/>
      <c r="AT6" s="640"/>
      <c r="AU6" s="640"/>
      <c r="AV6" s="640"/>
      <c r="AW6" s="640"/>
      <c r="AX6" s="640"/>
      <c r="AY6" s="640"/>
      <c r="AZ6" s="640"/>
      <c r="BA6" s="640"/>
      <c r="BB6" s="640"/>
      <c r="BC6" s="640"/>
      <c r="BD6" s="640"/>
      <c r="BE6" s="640"/>
      <c r="BF6" s="641"/>
      <c r="BG6" s="642">
        <v>11086169</v>
      </c>
      <c r="BH6" s="643"/>
      <c r="BI6" s="643"/>
      <c r="BJ6" s="643"/>
      <c r="BK6" s="643"/>
      <c r="BL6" s="643"/>
      <c r="BM6" s="643"/>
      <c r="BN6" s="644"/>
      <c r="BO6" s="675">
        <v>92.7</v>
      </c>
      <c r="BP6" s="675"/>
      <c r="BQ6" s="675"/>
      <c r="BR6" s="675"/>
      <c r="BS6" s="676">
        <v>97846</v>
      </c>
      <c r="BT6" s="676"/>
      <c r="BU6" s="676"/>
      <c r="BV6" s="676"/>
      <c r="BW6" s="676"/>
      <c r="BX6" s="676"/>
      <c r="BY6" s="676"/>
      <c r="BZ6" s="676"/>
      <c r="CA6" s="676"/>
      <c r="CB6" s="739"/>
      <c r="CD6" s="700" t="s">
        <v>233</v>
      </c>
      <c r="CE6" s="701"/>
      <c r="CF6" s="701"/>
      <c r="CG6" s="701"/>
      <c r="CH6" s="701"/>
      <c r="CI6" s="701"/>
      <c r="CJ6" s="701"/>
      <c r="CK6" s="701"/>
      <c r="CL6" s="701"/>
      <c r="CM6" s="701"/>
      <c r="CN6" s="701"/>
      <c r="CO6" s="701"/>
      <c r="CP6" s="701"/>
      <c r="CQ6" s="702"/>
      <c r="CR6" s="642">
        <v>239878</v>
      </c>
      <c r="CS6" s="643"/>
      <c r="CT6" s="643"/>
      <c r="CU6" s="643"/>
      <c r="CV6" s="643"/>
      <c r="CW6" s="643"/>
      <c r="CX6" s="643"/>
      <c r="CY6" s="644"/>
      <c r="CZ6" s="742">
        <v>0.5</v>
      </c>
      <c r="DA6" s="713"/>
      <c r="DB6" s="713"/>
      <c r="DC6" s="745"/>
      <c r="DD6" s="648" t="s">
        <v>234</v>
      </c>
      <c r="DE6" s="643"/>
      <c r="DF6" s="643"/>
      <c r="DG6" s="643"/>
      <c r="DH6" s="643"/>
      <c r="DI6" s="643"/>
      <c r="DJ6" s="643"/>
      <c r="DK6" s="643"/>
      <c r="DL6" s="643"/>
      <c r="DM6" s="643"/>
      <c r="DN6" s="643"/>
      <c r="DO6" s="643"/>
      <c r="DP6" s="644"/>
      <c r="DQ6" s="648">
        <v>239878</v>
      </c>
      <c r="DR6" s="643"/>
      <c r="DS6" s="643"/>
      <c r="DT6" s="643"/>
      <c r="DU6" s="643"/>
      <c r="DV6" s="643"/>
      <c r="DW6" s="643"/>
      <c r="DX6" s="643"/>
      <c r="DY6" s="643"/>
      <c r="DZ6" s="643"/>
      <c r="EA6" s="643"/>
      <c r="EB6" s="643"/>
      <c r="EC6" s="689"/>
    </row>
    <row r="7" spans="2:143" ht="11.25" customHeight="1">
      <c r="B7" s="639" t="s">
        <v>235</v>
      </c>
      <c r="C7" s="640"/>
      <c r="D7" s="640"/>
      <c r="E7" s="640"/>
      <c r="F7" s="640"/>
      <c r="G7" s="640"/>
      <c r="H7" s="640"/>
      <c r="I7" s="640"/>
      <c r="J7" s="640"/>
      <c r="K7" s="640"/>
      <c r="L7" s="640"/>
      <c r="M7" s="640"/>
      <c r="N7" s="640"/>
      <c r="O7" s="640"/>
      <c r="P7" s="640"/>
      <c r="Q7" s="641"/>
      <c r="R7" s="642">
        <v>5948</v>
      </c>
      <c r="S7" s="643"/>
      <c r="T7" s="643"/>
      <c r="U7" s="643"/>
      <c r="V7" s="643"/>
      <c r="W7" s="643"/>
      <c r="X7" s="643"/>
      <c r="Y7" s="644"/>
      <c r="Z7" s="675">
        <v>0</v>
      </c>
      <c r="AA7" s="675"/>
      <c r="AB7" s="675"/>
      <c r="AC7" s="675"/>
      <c r="AD7" s="676">
        <v>5948</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5088595</v>
      </c>
      <c r="BH7" s="643"/>
      <c r="BI7" s="643"/>
      <c r="BJ7" s="643"/>
      <c r="BK7" s="643"/>
      <c r="BL7" s="643"/>
      <c r="BM7" s="643"/>
      <c r="BN7" s="644"/>
      <c r="BO7" s="675">
        <v>42.6</v>
      </c>
      <c r="BP7" s="675"/>
      <c r="BQ7" s="675"/>
      <c r="BR7" s="675"/>
      <c r="BS7" s="676">
        <v>97846</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13675264</v>
      </c>
      <c r="CS7" s="643"/>
      <c r="CT7" s="643"/>
      <c r="CU7" s="643"/>
      <c r="CV7" s="643"/>
      <c r="CW7" s="643"/>
      <c r="CX7" s="643"/>
      <c r="CY7" s="644"/>
      <c r="CZ7" s="675">
        <v>26.6</v>
      </c>
      <c r="DA7" s="675"/>
      <c r="DB7" s="675"/>
      <c r="DC7" s="675"/>
      <c r="DD7" s="648">
        <v>249581</v>
      </c>
      <c r="DE7" s="643"/>
      <c r="DF7" s="643"/>
      <c r="DG7" s="643"/>
      <c r="DH7" s="643"/>
      <c r="DI7" s="643"/>
      <c r="DJ7" s="643"/>
      <c r="DK7" s="643"/>
      <c r="DL7" s="643"/>
      <c r="DM7" s="643"/>
      <c r="DN7" s="643"/>
      <c r="DO7" s="643"/>
      <c r="DP7" s="644"/>
      <c r="DQ7" s="648">
        <v>5167817</v>
      </c>
      <c r="DR7" s="643"/>
      <c r="DS7" s="643"/>
      <c r="DT7" s="643"/>
      <c r="DU7" s="643"/>
      <c r="DV7" s="643"/>
      <c r="DW7" s="643"/>
      <c r="DX7" s="643"/>
      <c r="DY7" s="643"/>
      <c r="DZ7" s="643"/>
      <c r="EA7" s="643"/>
      <c r="EB7" s="643"/>
      <c r="EC7" s="689"/>
    </row>
    <row r="8" spans="2:143" ht="11.25" customHeight="1">
      <c r="B8" s="639" t="s">
        <v>238</v>
      </c>
      <c r="C8" s="640"/>
      <c r="D8" s="640"/>
      <c r="E8" s="640"/>
      <c r="F8" s="640"/>
      <c r="G8" s="640"/>
      <c r="H8" s="640"/>
      <c r="I8" s="640"/>
      <c r="J8" s="640"/>
      <c r="K8" s="640"/>
      <c r="L8" s="640"/>
      <c r="M8" s="640"/>
      <c r="N8" s="640"/>
      <c r="O8" s="640"/>
      <c r="P8" s="640"/>
      <c r="Q8" s="641"/>
      <c r="R8" s="642">
        <v>27129</v>
      </c>
      <c r="S8" s="643"/>
      <c r="T8" s="643"/>
      <c r="U8" s="643"/>
      <c r="V8" s="643"/>
      <c r="W8" s="643"/>
      <c r="X8" s="643"/>
      <c r="Y8" s="644"/>
      <c r="Z8" s="675">
        <v>0</v>
      </c>
      <c r="AA8" s="675"/>
      <c r="AB8" s="675"/>
      <c r="AC8" s="675"/>
      <c r="AD8" s="676">
        <v>27129</v>
      </c>
      <c r="AE8" s="676"/>
      <c r="AF8" s="676"/>
      <c r="AG8" s="676"/>
      <c r="AH8" s="676"/>
      <c r="AI8" s="676"/>
      <c r="AJ8" s="676"/>
      <c r="AK8" s="676"/>
      <c r="AL8" s="645">
        <v>0.2</v>
      </c>
      <c r="AM8" s="646"/>
      <c r="AN8" s="646"/>
      <c r="AO8" s="677"/>
      <c r="AP8" s="639" t="s">
        <v>239</v>
      </c>
      <c r="AQ8" s="640"/>
      <c r="AR8" s="640"/>
      <c r="AS8" s="640"/>
      <c r="AT8" s="640"/>
      <c r="AU8" s="640"/>
      <c r="AV8" s="640"/>
      <c r="AW8" s="640"/>
      <c r="AX8" s="640"/>
      <c r="AY8" s="640"/>
      <c r="AZ8" s="640"/>
      <c r="BA8" s="640"/>
      <c r="BB8" s="640"/>
      <c r="BC8" s="640"/>
      <c r="BD8" s="640"/>
      <c r="BE8" s="640"/>
      <c r="BF8" s="641"/>
      <c r="BG8" s="642">
        <v>138744</v>
      </c>
      <c r="BH8" s="643"/>
      <c r="BI8" s="643"/>
      <c r="BJ8" s="643"/>
      <c r="BK8" s="643"/>
      <c r="BL8" s="643"/>
      <c r="BM8" s="643"/>
      <c r="BN8" s="644"/>
      <c r="BO8" s="675">
        <v>1.2</v>
      </c>
      <c r="BP8" s="675"/>
      <c r="BQ8" s="675"/>
      <c r="BR8" s="675"/>
      <c r="BS8" s="648" t="s">
        <v>234</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10706083</v>
      </c>
      <c r="CS8" s="643"/>
      <c r="CT8" s="643"/>
      <c r="CU8" s="643"/>
      <c r="CV8" s="643"/>
      <c r="CW8" s="643"/>
      <c r="CX8" s="643"/>
      <c r="CY8" s="644"/>
      <c r="CZ8" s="675">
        <v>20.8</v>
      </c>
      <c r="DA8" s="675"/>
      <c r="DB8" s="675"/>
      <c r="DC8" s="675"/>
      <c r="DD8" s="648">
        <v>100247</v>
      </c>
      <c r="DE8" s="643"/>
      <c r="DF8" s="643"/>
      <c r="DG8" s="643"/>
      <c r="DH8" s="643"/>
      <c r="DI8" s="643"/>
      <c r="DJ8" s="643"/>
      <c r="DK8" s="643"/>
      <c r="DL8" s="643"/>
      <c r="DM8" s="643"/>
      <c r="DN8" s="643"/>
      <c r="DO8" s="643"/>
      <c r="DP8" s="644"/>
      <c r="DQ8" s="648">
        <v>5088326</v>
      </c>
      <c r="DR8" s="643"/>
      <c r="DS8" s="643"/>
      <c r="DT8" s="643"/>
      <c r="DU8" s="643"/>
      <c r="DV8" s="643"/>
      <c r="DW8" s="643"/>
      <c r="DX8" s="643"/>
      <c r="DY8" s="643"/>
      <c r="DZ8" s="643"/>
      <c r="EA8" s="643"/>
      <c r="EB8" s="643"/>
      <c r="EC8" s="689"/>
    </row>
    <row r="9" spans="2:143" ht="11.25" customHeight="1">
      <c r="B9" s="639" t="s">
        <v>241</v>
      </c>
      <c r="C9" s="640"/>
      <c r="D9" s="640"/>
      <c r="E9" s="640"/>
      <c r="F9" s="640"/>
      <c r="G9" s="640"/>
      <c r="H9" s="640"/>
      <c r="I9" s="640"/>
      <c r="J9" s="640"/>
      <c r="K9" s="640"/>
      <c r="L9" s="640"/>
      <c r="M9" s="640"/>
      <c r="N9" s="640"/>
      <c r="O9" s="640"/>
      <c r="P9" s="640"/>
      <c r="Q9" s="641"/>
      <c r="R9" s="642">
        <v>30563</v>
      </c>
      <c r="S9" s="643"/>
      <c r="T9" s="643"/>
      <c r="U9" s="643"/>
      <c r="V9" s="643"/>
      <c r="W9" s="643"/>
      <c r="X9" s="643"/>
      <c r="Y9" s="644"/>
      <c r="Z9" s="675">
        <v>0.1</v>
      </c>
      <c r="AA9" s="675"/>
      <c r="AB9" s="675"/>
      <c r="AC9" s="675"/>
      <c r="AD9" s="676">
        <v>30563</v>
      </c>
      <c r="AE9" s="676"/>
      <c r="AF9" s="676"/>
      <c r="AG9" s="676"/>
      <c r="AH9" s="676"/>
      <c r="AI9" s="676"/>
      <c r="AJ9" s="676"/>
      <c r="AK9" s="676"/>
      <c r="AL9" s="645">
        <v>0.2</v>
      </c>
      <c r="AM9" s="646"/>
      <c r="AN9" s="646"/>
      <c r="AO9" s="677"/>
      <c r="AP9" s="639" t="s">
        <v>242</v>
      </c>
      <c r="AQ9" s="640"/>
      <c r="AR9" s="640"/>
      <c r="AS9" s="640"/>
      <c r="AT9" s="640"/>
      <c r="AU9" s="640"/>
      <c r="AV9" s="640"/>
      <c r="AW9" s="640"/>
      <c r="AX9" s="640"/>
      <c r="AY9" s="640"/>
      <c r="AZ9" s="640"/>
      <c r="BA9" s="640"/>
      <c r="BB9" s="640"/>
      <c r="BC9" s="640"/>
      <c r="BD9" s="640"/>
      <c r="BE9" s="640"/>
      <c r="BF9" s="641"/>
      <c r="BG9" s="642">
        <v>4229754</v>
      </c>
      <c r="BH9" s="643"/>
      <c r="BI9" s="643"/>
      <c r="BJ9" s="643"/>
      <c r="BK9" s="643"/>
      <c r="BL9" s="643"/>
      <c r="BM9" s="643"/>
      <c r="BN9" s="644"/>
      <c r="BO9" s="675">
        <v>35.4</v>
      </c>
      <c r="BP9" s="675"/>
      <c r="BQ9" s="675"/>
      <c r="BR9" s="675"/>
      <c r="BS9" s="648" t="s">
        <v>234</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2788507</v>
      </c>
      <c r="CS9" s="643"/>
      <c r="CT9" s="643"/>
      <c r="CU9" s="643"/>
      <c r="CV9" s="643"/>
      <c r="CW9" s="643"/>
      <c r="CX9" s="643"/>
      <c r="CY9" s="644"/>
      <c r="CZ9" s="675">
        <v>5.4</v>
      </c>
      <c r="DA9" s="675"/>
      <c r="DB9" s="675"/>
      <c r="DC9" s="675"/>
      <c r="DD9" s="648">
        <v>47773</v>
      </c>
      <c r="DE9" s="643"/>
      <c r="DF9" s="643"/>
      <c r="DG9" s="643"/>
      <c r="DH9" s="643"/>
      <c r="DI9" s="643"/>
      <c r="DJ9" s="643"/>
      <c r="DK9" s="643"/>
      <c r="DL9" s="643"/>
      <c r="DM9" s="643"/>
      <c r="DN9" s="643"/>
      <c r="DO9" s="643"/>
      <c r="DP9" s="644"/>
      <c r="DQ9" s="648">
        <v>2257861</v>
      </c>
      <c r="DR9" s="643"/>
      <c r="DS9" s="643"/>
      <c r="DT9" s="643"/>
      <c r="DU9" s="643"/>
      <c r="DV9" s="643"/>
      <c r="DW9" s="643"/>
      <c r="DX9" s="643"/>
      <c r="DY9" s="643"/>
      <c r="DZ9" s="643"/>
      <c r="EA9" s="643"/>
      <c r="EB9" s="643"/>
      <c r="EC9" s="689"/>
    </row>
    <row r="10" spans="2:143" ht="11.25" customHeight="1">
      <c r="B10" s="639" t="s">
        <v>244</v>
      </c>
      <c r="C10" s="640"/>
      <c r="D10" s="640"/>
      <c r="E10" s="640"/>
      <c r="F10" s="640"/>
      <c r="G10" s="640"/>
      <c r="H10" s="640"/>
      <c r="I10" s="640"/>
      <c r="J10" s="640"/>
      <c r="K10" s="640"/>
      <c r="L10" s="640"/>
      <c r="M10" s="640"/>
      <c r="N10" s="640"/>
      <c r="O10" s="640"/>
      <c r="P10" s="640"/>
      <c r="Q10" s="641"/>
      <c r="R10" s="642" t="s">
        <v>234</v>
      </c>
      <c r="S10" s="643"/>
      <c r="T10" s="643"/>
      <c r="U10" s="643"/>
      <c r="V10" s="643"/>
      <c r="W10" s="643"/>
      <c r="X10" s="643"/>
      <c r="Y10" s="644"/>
      <c r="Z10" s="675" t="s">
        <v>234</v>
      </c>
      <c r="AA10" s="675"/>
      <c r="AB10" s="675"/>
      <c r="AC10" s="675"/>
      <c r="AD10" s="676" t="s">
        <v>234</v>
      </c>
      <c r="AE10" s="676"/>
      <c r="AF10" s="676"/>
      <c r="AG10" s="676"/>
      <c r="AH10" s="676"/>
      <c r="AI10" s="676"/>
      <c r="AJ10" s="676"/>
      <c r="AK10" s="676"/>
      <c r="AL10" s="645" t="s">
        <v>234</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300441</v>
      </c>
      <c r="BH10" s="643"/>
      <c r="BI10" s="643"/>
      <c r="BJ10" s="643"/>
      <c r="BK10" s="643"/>
      <c r="BL10" s="643"/>
      <c r="BM10" s="643"/>
      <c r="BN10" s="644"/>
      <c r="BO10" s="675">
        <v>2.5</v>
      </c>
      <c r="BP10" s="675"/>
      <c r="BQ10" s="675"/>
      <c r="BR10" s="675"/>
      <c r="BS10" s="648" t="s">
        <v>246</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v>26110</v>
      </c>
      <c r="CS10" s="643"/>
      <c r="CT10" s="643"/>
      <c r="CU10" s="643"/>
      <c r="CV10" s="643"/>
      <c r="CW10" s="643"/>
      <c r="CX10" s="643"/>
      <c r="CY10" s="644"/>
      <c r="CZ10" s="675">
        <v>0.1</v>
      </c>
      <c r="DA10" s="675"/>
      <c r="DB10" s="675"/>
      <c r="DC10" s="675"/>
      <c r="DD10" s="648" t="s">
        <v>234</v>
      </c>
      <c r="DE10" s="643"/>
      <c r="DF10" s="643"/>
      <c r="DG10" s="643"/>
      <c r="DH10" s="643"/>
      <c r="DI10" s="643"/>
      <c r="DJ10" s="643"/>
      <c r="DK10" s="643"/>
      <c r="DL10" s="643"/>
      <c r="DM10" s="643"/>
      <c r="DN10" s="643"/>
      <c r="DO10" s="643"/>
      <c r="DP10" s="644"/>
      <c r="DQ10" s="648">
        <v>16110</v>
      </c>
      <c r="DR10" s="643"/>
      <c r="DS10" s="643"/>
      <c r="DT10" s="643"/>
      <c r="DU10" s="643"/>
      <c r="DV10" s="643"/>
      <c r="DW10" s="643"/>
      <c r="DX10" s="643"/>
      <c r="DY10" s="643"/>
      <c r="DZ10" s="643"/>
      <c r="EA10" s="643"/>
      <c r="EB10" s="643"/>
      <c r="EC10" s="689"/>
    </row>
    <row r="11" spans="2:143" ht="11.25" customHeight="1">
      <c r="B11" s="639" t="s">
        <v>248</v>
      </c>
      <c r="C11" s="640"/>
      <c r="D11" s="640"/>
      <c r="E11" s="640"/>
      <c r="F11" s="640"/>
      <c r="G11" s="640"/>
      <c r="H11" s="640"/>
      <c r="I11" s="640"/>
      <c r="J11" s="640"/>
      <c r="K11" s="640"/>
      <c r="L11" s="640"/>
      <c r="M11" s="640"/>
      <c r="N11" s="640"/>
      <c r="O11" s="640"/>
      <c r="P11" s="640"/>
      <c r="Q11" s="641"/>
      <c r="R11" s="642">
        <v>1652708</v>
      </c>
      <c r="S11" s="643"/>
      <c r="T11" s="643"/>
      <c r="U11" s="643"/>
      <c r="V11" s="643"/>
      <c r="W11" s="643"/>
      <c r="X11" s="643"/>
      <c r="Y11" s="644"/>
      <c r="Z11" s="645">
        <v>3</v>
      </c>
      <c r="AA11" s="646"/>
      <c r="AB11" s="646"/>
      <c r="AC11" s="647"/>
      <c r="AD11" s="648">
        <v>1652708</v>
      </c>
      <c r="AE11" s="643"/>
      <c r="AF11" s="643"/>
      <c r="AG11" s="643"/>
      <c r="AH11" s="643"/>
      <c r="AI11" s="643"/>
      <c r="AJ11" s="643"/>
      <c r="AK11" s="644"/>
      <c r="AL11" s="645">
        <v>10.8</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419656</v>
      </c>
      <c r="BH11" s="643"/>
      <c r="BI11" s="643"/>
      <c r="BJ11" s="643"/>
      <c r="BK11" s="643"/>
      <c r="BL11" s="643"/>
      <c r="BM11" s="643"/>
      <c r="BN11" s="644"/>
      <c r="BO11" s="675">
        <v>3.5</v>
      </c>
      <c r="BP11" s="675"/>
      <c r="BQ11" s="675"/>
      <c r="BR11" s="675"/>
      <c r="BS11" s="648">
        <v>97846</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976195</v>
      </c>
      <c r="CS11" s="643"/>
      <c r="CT11" s="643"/>
      <c r="CU11" s="643"/>
      <c r="CV11" s="643"/>
      <c r="CW11" s="643"/>
      <c r="CX11" s="643"/>
      <c r="CY11" s="644"/>
      <c r="CZ11" s="675">
        <v>1.9</v>
      </c>
      <c r="DA11" s="675"/>
      <c r="DB11" s="675"/>
      <c r="DC11" s="675"/>
      <c r="DD11" s="648">
        <v>283141</v>
      </c>
      <c r="DE11" s="643"/>
      <c r="DF11" s="643"/>
      <c r="DG11" s="643"/>
      <c r="DH11" s="643"/>
      <c r="DI11" s="643"/>
      <c r="DJ11" s="643"/>
      <c r="DK11" s="643"/>
      <c r="DL11" s="643"/>
      <c r="DM11" s="643"/>
      <c r="DN11" s="643"/>
      <c r="DO11" s="643"/>
      <c r="DP11" s="644"/>
      <c r="DQ11" s="648">
        <v>474593</v>
      </c>
      <c r="DR11" s="643"/>
      <c r="DS11" s="643"/>
      <c r="DT11" s="643"/>
      <c r="DU11" s="643"/>
      <c r="DV11" s="643"/>
      <c r="DW11" s="643"/>
      <c r="DX11" s="643"/>
      <c r="DY11" s="643"/>
      <c r="DZ11" s="643"/>
      <c r="EA11" s="643"/>
      <c r="EB11" s="643"/>
      <c r="EC11" s="689"/>
    </row>
    <row r="12" spans="2:143" ht="11.25" customHeight="1">
      <c r="B12" s="639" t="s">
        <v>251</v>
      </c>
      <c r="C12" s="640"/>
      <c r="D12" s="640"/>
      <c r="E12" s="640"/>
      <c r="F12" s="640"/>
      <c r="G12" s="640"/>
      <c r="H12" s="640"/>
      <c r="I12" s="640"/>
      <c r="J12" s="640"/>
      <c r="K12" s="640"/>
      <c r="L12" s="640"/>
      <c r="M12" s="640"/>
      <c r="N12" s="640"/>
      <c r="O12" s="640"/>
      <c r="P12" s="640"/>
      <c r="Q12" s="641"/>
      <c r="R12" s="642">
        <v>34480</v>
      </c>
      <c r="S12" s="643"/>
      <c r="T12" s="643"/>
      <c r="U12" s="643"/>
      <c r="V12" s="643"/>
      <c r="W12" s="643"/>
      <c r="X12" s="643"/>
      <c r="Y12" s="644"/>
      <c r="Z12" s="675">
        <v>0.1</v>
      </c>
      <c r="AA12" s="675"/>
      <c r="AB12" s="675"/>
      <c r="AC12" s="675"/>
      <c r="AD12" s="676">
        <v>34480</v>
      </c>
      <c r="AE12" s="676"/>
      <c r="AF12" s="676"/>
      <c r="AG12" s="676"/>
      <c r="AH12" s="676"/>
      <c r="AI12" s="676"/>
      <c r="AJ12" s="676"/>
      <c r="AK12" s="676"/>
      <c r="AL12" s="645">
        <v>0.2</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5276130</v>
      </c>
      <c r="BH12" s="643"/>
      <c r="BI12" s="643"/>
      <c r="BJ12" s="643"/>
      <c r="BK12" s="643"/>
      <c r="BL12" s="643"/>
      <c r="BM12" s="643"/>
      <c r="BN12" s="644"/>
      <c r="BO12" s="675">
        <v>44.1</v>
      </c>
      <c r="BP12" s="675"/>
      <c r="BQ12" s="675"/>
      <c r="BR12" s="675"/>
      <c r="BS12" s="648" t="s">
        <v>234</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1793763</v>
      </c>
      <c r="CS12" s="643"/>
      <c r="CT12" s="643"/>
      <c r="CU12" s="643"/>
      <c r="CV12" s="643"/>
      <c r="CW12" s="643"/>
      <c r="CX12" s="643"/>
      <c r="CY12" s="644"/>
      <c r="CZ12" s="675">
        <v>3.5</v>
      </c>
      <c r="DA12" s="675"/>
      <c r="DB12" s="675"/>
      <c r="DC12" s="675"/>
      <c r="DD12" s="648">
        <v>59866</v>
      </c>
      <c r="DE12" s="643"/>
      <c r="DF12" s="643"/>
      <c r="DG12" s="643"/>
      <c r="DH12" s="643"/>
      <c r="DI12" s="643"/>
      <c r="DJ12" s="643"/>
      <c r="DK12" s="643"/>
      <c r="DL12" s="643"/>
      <c r="DM12" s="643"/>
      <c r="DN12" s="643"/>
      <c r="DO12" s="643"/>
      <c r="DP12" s="644"/>
      <c r="DQ12" s="648">
        <v>1054249</v>
      </c>
      <c r="DR12" s="643"/>
      <c r="DS12" s="643"/>
      <c r="DT12" s="643"/>
      <c r="DU12" s="643"/>
      <c r="DV12" s="643"/>
      <c r="DW12" s="643"/>
      <c r="DX12" s="643"/>
      <c r="DY12" s="643"/>
      <c r="DZ12" s="643"/>
      <c r="EA12" s="643"/>
      <c r="EB12" s="643"/>
      <c r="EC12" s="689"/>
    </row>
    <row r="13" spans="2:143" ht="11.25" customHeight="1">
      <c r="B13" s="639" t="s">
        <v>254</v>
      </c>
      <c r="C13" s="640"/>
      <c r="D13" s="640"/>
      <c r="E13" s="640"/>
      <c r="F13" s="640"/>
      <c r="G13" s="640"/>
      <c r="H13" s="640"/>
      <c r="I13" s="640"/>
      <c r="J13" s="640"/>
      <c r="K13" s="640"/>
      <c r="L13" s="640"/>
      <c r="M13" s="640"/>
      <c r="N13" s="640"/>
      <c r="O13" s="640"/>
      <c r="P13" s="640"/>
      <c r="Q13" s="641"/>
      <c r="R13" s="642" t="s">
        <v>234</v>
      </c>
      <c r="S13" s="643"/>
      <c r="T13" s="643"/>
      <c r="U13" s="643"/>
      <c r="V13" s="643"/>
      <c r="W13" s="643"/>
      <c r="X13" s="643"/>
      <c r="Y13" s="644"/>
      <c r="Z13" s="675" t="s">
        <v>137</v>
      </c>
      <c r="AA13" s="675"/>
      <c r="AB13" s="675"/>
      <c r="AC13" s="675"/>
      <c r="AD13" s="676" t="s">
        <v>246</v>
      </c>
      <c r="AE13" s="676"/>
      <c r="AF13" s="676"/>
      <c r="AG13" s="676"/>
      <c r="AH13" s="676"/>
      <c r="AI13" s="676"/>
      <c r="AJ13" s="676"/>
      <c r="AK13" s="676"/>
      <c r="AL13" s="645" t="s">
        <v>246</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5126669</v>
      </c>
      <c r="BH13" s="643"/>
      <c r="BI13" s="643"/>
      <c r="BJ13" s="643"/>
      <c r="BK13" s="643"/>
      <c r="BL13" s="643"/>
      <c r="BM13" s="643"/>
      <c r="BN13" s="644"/>
      <c r="BO13" s="675">
        <v>42.9</v>
      </c>
      <c r="BP13" s="675"/>
      <c r="BQ13" s="675"/>
      <c r="BR13" s="675"/>
      <c r="BS13" s="648" t="s">
        <v>246</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9829938</v>
      </c>
      <c r="CS13" s="643"/>
      <c r="CT13" s="643"/>
      <c r="CU13" s="643"/>
      <c r="CV13" s="643"/>
      <c r="CW13" s="643"/>
      <c r="CX13" s="643"/>
      <c r="CY13" s="644"/>
      <c r="CZ13" s="675">
        <v>19.100000000000001</v>
      </c>
      <c r="DA13" s="675"/>
      <c r="DB13" s="675"/>
      <c r="DC13" s="675"/>
      <c r="DD13" s="648">
        <v>6245711</v>
      </c>
      <c r="DE13" s="643"/>
      <c r="DF13" s="643"/>
      <c r="DG13" s="643"/>
      <c r="DH13" s="643"/>
      <c r="DI13" s="643"/>
      <c r="DJ13" s="643"/>
      <c r="DK13" s="643"/>
      <c r="DL13" s="643"/>
      <c r="DM13" s="643"/>
      <c r="DN13" s="643"/>
      <c r="DO13" s="643"/>
      <c r="DP13" s="644"/>
      <c r="DQ13" s="648">
        <v>2876501</v>
      </c>
      <c r="DR13" s="643"/>
      <c r="DS13" s="643"/>
      <c r="DT13" s="643"/>
      <c r="DU13" s="643"/>
      <c r="DV13" s="643"/>
      <c r="DW13" s="643"/>
      <c r="DX13" s="643"/>
      <c r="DY13" s="643"/>
      <c r="DZ13" s="643"/>
      <c r="EA13" s="643"/>
      <c r="EB13" s="643"/>
      <c r="EC13" s="689"/>
    </row>
    <row r="14" spans="2:143" ht="11.25" customHeight="1">
      <c r="B14" s="639" t="s">
        <v>257</v>
      </c>
      <c r="C14" s="640"/>
      <c r="D14" s="640"/>
      <c r="E14" s="640"/>
      <c r="F14" s="640"/>
      <c r="G14" s="640"/>
      <c r="H14" s="640"/>
      <c r="I14" s="640"/>
      <c r="J14" s="640"/>
      <c r="K14" s="640"/>
      <c r="L14" s="640"/>
      <c r="M14" s="640"/>
      <c r="N14" s="640"/>
      <c r="O14" s="640"/>
      <c r="P14" s="640"/>
      <c r="Q14" s="641"/>
      <c r="R14" s="642" t="s">
        <v>246</v>
      </c>
      <c r="S14" s="643"/>
      <c r="T14" s="643"/>
      <c r="U14" s="643"/>
      <c r="V14" s="643"/>
      <c r="W14" s="643"/>
      <c r="X14" s="643"/>
      <c r="Y14" s="644"/>
      <c r="Z14" s="675" t="s">
        <v>234</v>
      </c>
      <c r="AA14" s="675"/>
      <c r="AB14" s="675"/>
      <c r="AC14" s="675"/>
      <c r="AD14" s="676" t="s">
        <v>137</v>
      </c>
      <c r="AE14" s="676"/>
      <c r="AF14" s="676"/>
      <c r="AG14" s="676"/>
      <c r="AH14" s="676"/>
      <c r="AI14" s="676"/>
      <c r="AJ14" s="676"/>
      <c r="AK14" s="676"/>
      <c r="AL14" s="645" t="s">
        <v>234</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204347</v>
      </c>
      <c r="BH14" s="643"/>
      <c r="BI14" s="643"/>
      <c r="BJ14" s="643"/>
      <c r="BK14" s="643"/>
      <c r="BL14" s="643"/>
      <c r="BM14" s="643"/>
      <c r="BN14" s="644"/>
      <c r="BO14" s="675">
        <v>1.7</v>
      </c>
      <c r="BP14" s="675"/>
      <c r="BQ14" s="675"/>
      <c r="BR14" s="675"/>
      <c r="BS14" s="648" t="s">
        <v>246</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1159523</v>
      </c>
      <c r="CS14" s="643"/>
      <c r="CT14" s="643"/>
      <c r="CU14" s="643"/>
      <c r="CV14" s="643"/>
      <c r="CW14" s="643"/>
      <c r="CX14" s="643"/>
      <c r="CY14" s="644"/>
      <c r="CZ14" s="675">
        <v>2.2999999999999998</v>
      </c>
      <c r="DA14" s="675"/>
      <c r="DB14" s="675"/>
      <c r="DC14" s="675"/>
      <c r="DD14" s="648">
        <v>121343</v>
      </c>
      <c r="DE14" s="643"/>
      <c r="DF14" s="643"/>
      <c r="DG14" s="643"/>
      <c r="DH14" s="643"/>
      <c r="DI14" s="643"/>
      <c r="DJ14" s="643"/>
      <c r="DK14" s="643"/>
      <c r="DL14" s="643"/>
      <c r="DM14" s="643"/>
      <c r="DN14" s="643"/>
      <c r="DO14" s="643"/>
      <c r="DP14" s="644"/>
      <c r="DQ14" s="648">
        <v>994400</v>
      </c>
      <c r="DR14" s="643"/>
      <c r="DS14" s="643"/>
      <c r="DT14" s="643"/>
      <c r="DU14" s="643"/>
      <c r="DV14" s="643"/>
      <c r="DW14" s="643"/>
      <c r="DX14" s="643"/>
      <c r="DY14" s="643"/>
      <c r="DZ14" s="643"/>
      <c r="EA14" s="643"/>
      <c r="EB14" s="643"/>
      <c r="EC14" s="689"/>
    </row>
    <row r="15" spans="2:143" ht="11.25" customHeight="1">
      <c r="B15" s="639" t="s">
        <v>260</v>
      </c>
      <c r="C15" s="640"/>
      <c r="D15" s="640"/>
      <c r="E15" s="640"/>
      <c r="F15" s="640"/>
      <c r="G15" s="640"/>
      <c r="H15" s="640"/>
      <c r="I15" s="640"/>
      <c r="J15" s="640"/>
      <c r="K15" s="640"/>
      <c r="L15" s="640"/>
      <c r="M15" s="640"/>
      <c r="N15" s="640"/>
      <c r="O15" s="640"/>
      <c r="P15" s="640"/>
      <c r="Q15" s="641"/>
      <c r="R15" s="642" t="s">
        <v>234</v>
      </c>
      <c r="S15" s="643"/>
      <c r="T15" s="643"/>
      <c r="U15" s="643"/>
      <c r="V15" s="643"/>
      <c r="W15" s="643"/>
      <c r="X15" s="643"/>
      <c r="Y15" s="644"/>
      <c r="Z15" s="675" t="s">
        <v>137</v>
      </c>
      <c r="AA15" s="675"/>
      <c r="AB15" s="675"/>
      <c r="AC15" s="675"/>
      <c r="AD15" s="676" t="s">
        <v>246</v>
      </c>
      <c r="AE15" s="676"/>
      <c r="AF15" s="676"/>
      <c r="AG15" s="676"/>
      <c r="AH15" s="676"/>
      <c r="AI15" s="676"/>
      <c r="AJ15" s="676"/>
      <c r="AK15" s="676"/>
      <c r="AL15" s="645" t="s">
        <v>234</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517097</v>
      </c>
      <c r="BH15" s="643"/>
      <c r="BI15" s="643"/>
      <c r="BJ15" s="643"/>
      <c r="BK15" s="643"/>
      <c r="BL15" s="643"/>
      <c r="BM15" s="643"/>
      <c r="BN15" s="644"/>
      <c r="BO15" s="675">
        <v>4.3</v>
      </c>
      <c r="BP15" s="675"/>
      <c r="BQ15" s="675"/>
      <c r="BR15" s="675"/>
      <c r="BS15" s="648" t="s">
        <v>234</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5194463</v>
      </c>
      <c r="CS15" s="643"/>
      <c r="CT15" s="643"/>
      <c r="CU15" s="643"/>
      <c r="CV15" s="643"/>
      <c r="CW15" s="643"/>
      <c r="CX15" s="643"/>
      <c r="CY15" s="644"/>
      <c r="CZ15" s="675">
        <v>10.1</v>
      </c>
      <c r="DA15" s="675"/>
      <c r="DB15" s="675"/>
      <c r="DC15" s="675"/>
      <c r="DD15" s="648">
        <v>877940</v>
      </c>
      <c r="DE15" s="643"/>
      <c r="DF15" s="643"/>
      <c r="DG15" s="643"/>
      <c r="DH15" s="643"/>
      <c r="DI15" s="643"/>
      <c r="DJ15" s="643"/>
      <c r="DK15" s="643"/>
      <c r="DL15" s="643"/>
      <c r="DM15" s="643"/>
      <c r="DN15" s="643"/>
      <c r="DO15" s="643"/>
      <c r="DP15" s="644"/>
      <c r="DQ15" s="648">
        <v>3011730</v>
      </c>
      <c r="DR15" s="643"/>
      <c r="DS15" s="643"/>
      <c r="DT15" s="643"/>
      <c r="DU15" s="643"/>
      <c r="DV15" s="643"/>
      <c r="DW15" s="643"/>
      <c r="DX15" s="643"/>
      <c r="DY15" s="643"/>
      <c r="DZ15" s="643"/>
      <c r="EA15" s="643"/>
      <c r="EB15" s="643"/>
      <c r="EC15" s="689"/>
    </row>
    <row r="16" spans="2:143" ht="11.25" customHeight="1">
      <c r="B16" s="639" t="s">
        <v>263</v>
      </c>
      <c r="C16" s="640"/>
      <c r="D16" s="640"/>
      <c r="E16" s="640"/>
      <c r="F16" s="640"/>
      <c r="G16" s="640"/>
      <c r="H16" s="640"/>
      <c r="I16" s="640"/>
      <c r="J16" s="640"/>
      <c r="K16" s="640"/>
      <c r="L16" s="640"/>
      <c r="M16" s="640"/>
      <c r="N16" s="640"/>
      <c r="O16" s="640"/>
      <c r="P16" s="640"/>
      <c r="Q16" s="641"/>
      <c r="R16" s="642">
        <v>21103</v>
      </c>
      <c r="S16" s="643"/>
      <c r="T16" s="643"/>
      <c r="U16" s="643"/>
      <c r="V16" s="643"/>
      <c r="W16" s="643"/>
      <c r="X16" s="643"/>
      <c r="Y16" s="644"/>
      <c r="Z16" s="675">
        <v>0</v>
      </c>
      <c r="AA16" s="675"/>
      <c r="AB16" s="675"/>
      <c r="AC16" s="675"/>
      <c r="AD16" s="676">
        <v>21103</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234</v>
      </c>
      <c r="BH16" s="643"/>
      <c r="BI16" s="643"/>
      <c r="BJ16" s="643"/>
      <c r="BK16" s="643"/>
      <c r="BL16" s="643"/>
      <c r="BM16" s="643"/>
      <c r="BN16" s="644"/>
      <c r="BO16" s="675" t="s">
        <v>234</v>
      </c>
      <c r="BP16" s="675"/>
      <c r="BQ16" s="675"/>
      <c r="BR16" s="675"/>
      <c r="BS16" s="648" t="s">
        <v>234</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1655569</v>
      </c>
      <c r="CS16" s="643"/>
      <c r="CT16" s="643"/>
      <c r="CU16" s="643"/>
      <c r="CV16" s="643"/>
      <c r="CW16" s="643"/>
      <c r="CX16" s="643"/>
      <c r="CY16" s="644"/>
      <c r="CZ16" s="675">
        <v>3.2</v>
      </c>
      <c r="DA16" s="675"/>
      <c r="DB16" s="675"/>
      <c r="DC16" s="675"/>
      <c r="DD16" s="648" t="s">
        <v>246</v>
      </c>
      <c r="DE16" s="643"/>
      <c r="DF16" s="643"/>
      <c r="DG16" s="643"/>
      <c r="DH16" s="643"/>
      <c r="DI16" s="643"/>
      <c r="DJ16" s="643"/>
      <c r="DK16" s="643"/>
      <c r="DL16" s="643"/>
      <c r="DM16" s="643"/>
      <c r="DN16" s="643"/>
      <c r="DO16" s="643"/>
      <c r="DP16" s="644"/>
      <c r="DQ16" s="648">
        <v>33438</v>
      </c>
      <c r="DR16" s="643"/>
      <c r="DS16" s="643"/>
      <c r="DT16" s="643"/>
      <c r="DU16" s="643"/>
      <c r="DV16" s="643"/>
      <c r="DW16" s="643"/>
      <c r="DX16" s="643"/>
      <c r="DY16" s="643"/>
      <c r="DZ16" s="643"/>
      <c r="EA16" s="643"/>
      <c r="EB16" s="643"/>
      <c r="EC16" s="689"/>
    </row>
    <row r="17" spans="2:133" ht="11.25" customHeight="1">
      <c r="B17" s="639" t="s">
        <v>266</v>
      </c>
      <c r="C17" s="640"/>
      <c r="D17" s="640"/>
      <c r="E17" s="640"/>
      <c r="F17" s="640"/>
      <c r="G17" s="640"/>
      <c r="H17" s="640"/>
      <c r="I17" s="640"/>
      <c r="J17" s="640"/>
      <c r="K17" s="640"/>
      <c r="L17" s="640"/>
      <c r="M17" s="640"/>
      <c r="N17" s="640"/>
      <c r="O17" s="640"/>
      <c r="P17" s="640"/>
      <c r="Q17" s="641"/>
      <c r="R17" s="642">
        <v>61509</v>
      </c>
      <c r="S17" s="643"/>
      <c r="T17" s="643"/>
      <c r="U17" s="643"/>
      <c r="V17" s="643"/>
      <c r="W17" s="643"/>
      <c r="X17" s="643"/>
      <c r="Y17" s="644"/>
      <c r="Z17" s="675">
        <v>0.1</v>
      </c>
      <c r="AA17" s="675"/>
      <c r="AB17" s="675"/>
      <c r="AC17" s="675"/>
      <c r="AD17" s="676">
        <v>61509</v>
      </c>
      <c r="AE17" s="676"/>
      <c r="AF17" s="676"/>
      <c r="AG17" s="676"/>
      <c r="AH17" s="676"/>
      <c r="AI17" s="676"/>
      <c r="AJ17" s="676"/>
      <c r="AK17" s="676"/>
      <c r="AL17" s="645">
        <v>0.4</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234</v>
      </c>
      <c r="BH17" s="643"/>
      <c r="BI17" s="643"/>
      <c r="BJ17" s="643"/>
      <c r="BK17" s="643"/>
      <c r="BL17" s="643"/>
      <c r="BM17" s="643"/>
      <c r="BN17" s="644"/>
      <c r="BO17" s="675" t="s">
        <v>246</v>
      </c>
      <c r="BP17" s="675"/>
      <c r="BQ17" s="675"/>
      <c r="BR17" s="675"/>
      <c r="BS17" s="648" t="s">
        <v>246</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3334305</v>
      </c>
      <c r="CS17" s="643"/>
      <c r="CT17" s="643"/>
      <c r="CU17" s="643"/>
      <c r="CV17" s="643"/>
      <c r="CW17" s="643"/>
      <c r="CX17" s="643"/>
      <c r="CY17" s="644"/>
      <c r="CZ17" s="675">
        <v>6.5</v>
      </c>
      <c r="DA17" s="675"/>
      <c r="DB17" s="675"/>
      <c r="DC17" s="675"/>
      <c r="DD17" s="648" t="s">
        <v>246</v>
      </c>
      <c r="DE17" s="643"/>
      <c r="DF17" s="643"/>
      <c r="DG17" s="643"/>
      <c r="DH17" s="643"/>
      <c r="DI17" s="643"/>
      <c r="DJ17" s="643"/>
      <c r="DK17" s="643"/>
      <c r="DL17" s="643"/>
      <c r="DM17" s="643"/>
      <c r="DN17" s="643"/>
      <c r="DO17" s="643"/>
      <c r="DP17" s="644"/>
      <c r="DQ17" s="648">
        <v>2795600</v>
      </c>
      <c r="DR17" s="643"/>
      <c r="DS17" s="643"/>
      <c r="DT17" s="643"/>
      <c r="DU17" s="643"/>
      <c r="DV17" s="643"/>
      <c r="DW17" s="643"/>
      <c r="DX17" s="643"/>
      <c r="DY17" s="643"/>
      <c r="DZ17" s="643"/>
      <c r="EA17" s="643"/>
      <c r="EB17" s="643"/>
      <c r="EC17" s="689"/>
    </row>
    <row r="18" spans="2:133" ht="11.25" customHeight="1">
      <c r="B18" s="639" t="s">
        <v>269</v>
      </c>
      <c r="C18" s="640"/>
      <c r="D18" s="640"/>
      <c r="E18" s="640"/>
      <c r="F18" s="640"/>
      <c r="G18" s="640"/>
      <c r="H18" s="640"/>
      <c r="I18" s="640"/>
      <c r="J18" s="640"/>
      <c r="K18" s="640"/>
      <c r="L18" s="640"/>
      <c r="M18" s="640"/>
      <c r="N18" s="640"/>
      <c r="O18" s="640"/>
      <c r="P18" s="640"/>
      <c r="Q18" s="641"/>
      <c r="R18" s="642">
        <v>144759</v>
      </c>
      <c r="S18" s="643"/>
      <c r="T18" s="643"/>
      <c r="U18" s="643"/>
      <c r="V18" s="643"/>
      <c r="W18" s="643"/>
      <c r="X18" s="643"/>
      <c r="Y18" s="644"/>
      <c r="Z18" s="675">
        <v>0.3</v>
      </c>
      <c r="AA18" s="675"/>
      <c r="AB18" s="675"/>
      <c r="AC18" s="675"/>
      <c r="AD18" s="676">
        <v>144759</v>
      </c>
      <c r="AE18" s="676"/>
      <c r="AF18" s="676"/>
      <c r="AG18" s="676"/>
      <c r="AH18" s="676"/>
      <c r="AI18" s="676"/>
      <c r="AJ18" s="676"/>
      <c r="AK18" s="676"/>
      <c r="AL18" s="645">
        <v>0.9</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137</v>
      </c>
      <c r="BH18" s="643"/>
      <c r="BI18" s="643"/>
      <c r="BJ18" s="643"/>
      <c r="BK18" s="643"/>
      <c r="BL18" s="643"/>
      <c r="BM18" s="643"/>
      <c r="BN18" s="644"/>
      <c r="BO18" s="675" t="s">
        <v>246</v>
      </c>
      <c r="BP18" s="675"/>
      <c r="BQ18" s="675"/>
      <c r="BR18" s="675"/>
      <c r="BS18" s="648" t="s">
        <v>234</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234</v>
      </c>
      <c r="CS18" s="643"/>
      <c r="CT18" s="643"/>
      <c r="CU18" s="643"/>
      <c r="CV18" s="643"/>
      <c r="CW18" s="643"/>
      <c r="CX18" s="643"/>
      <c r="CY18" s="644"/>
      <c r="CZ18" s="675" t="s">
        <v>246</v>
      </c>
      <c r="DA18" s="675"/>
      <c r="DB18" s="675"/>
      <c r="DC18" s="675"/>
      <c r="DD18" s="648" t="s">
        <v>137</v>
      </c>
      <c r="DE18" s="643"/>
      <c r="DF18" s="643"/>
      <c r="DG18" s="643"/>
      <c r="DH18" s="643"/>
      <c r="DI18" s="643"/>
      <c r="DJ18" s="643"/>
      <c r="DK18" s="643"/>
      <c r="DL18" s="643"/>
      <c r="DM18" s="643"/>
      <c r="DN18" s="643"/>
      <c r="DO18" s="643"/>
      <c r="DP18" s="644"/>
      <c r="DQ18" s="648" t="s">
        <v>246</v>
      </c>
      <c r="DR18" s="643"/>
      <c r="DS18" s="643"/>
      <c r="DT18" s="643"/>
      <c r="DU18" s="643"/>
      <c r="DV18" s="643"/>
      <c r="DW18" s="643"/>
      <c r="DX18" s="643"/>
      <c r="DY18" s="643"/>
      <c r="DZ18" s="643"/>
      <c r="EA18" s="643"/>
      <c r="EB18" s="643"/>
      <c r="EC18" s="689"/>
    </row>
    <row r="19" spans="2:133" ht="11.25" customHeight="1">
      <c r="B19" s="639" t="s">
        <v>272</v>
      </c>
      <c r="C19" s="640"/>
      <c r="D19" s="640"/>
      <c r="E19" s="640"/>
      <c r="F19" s="640"/>
      <c r="G19" s="640"/>
      <c r="H19" s="640"/>
      <c r="I19" s="640"/>
      <c r="J19" s="640"/>
      <c r="K19" s="640"/>
      <c r="L19" s="640"/>
      <c r="M19" s="640"/>
      <c r="N19" s="640"/>
      <c r="O19" s="640"/>
      <c r="P19" s="640"/>
      <c r="Q19" s="641"/>
      <c r="R19" s="642">
        <v>130202</v>
      </c>
      <c r="S19" s="643"/>
      <c r="T19" s="643"/>
      <c r="U19" s="643"/>
      <c r="V19" s="643"/>
      <c r="W19" s="643"/>
      <c r="X19" s="643"/>
      <c r="Y19" s="644"/>
      <c r="Z19" s="675">
        <v>0.2</v>
      </c>
      <c r="AA19" s="675"/>
      <c r="AB19" s="675"/>
      <c r="AC19" s="675"/>
      <c r="AD19" s="676">
        <v>130202</v>
      </c>
      <c r="AE19" s="676"/>
      <c r="AF19" s="676"/>
      <c r="AG19" s="676"/>
      <c r="AH19" s="676"/>
      <c r="AI19" s="676"/>
      <c r="AJ19" s="676"/>
      <c r="AK19" s="676"/>
      <c r="AL19" s="645">
        <v>0.9</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867855</v>
      </c>
      <c r="BH19" s="643"/>
      <c r="BI19" s="643"/>
      <c r="BJ19" s="643"/>
      <c r="BK19" s="643"/>
      <c r="BL19" s="643"/>
      <c r="BM19" s="643"/>
      <c r="BN19" s="644"/>
      <c r="BO19" s="675">
        <v>7.3</v>
      </c>
      <c r="BP19" s="675"/>
      <c r="BQ19" s="675"/>
      <c r="BR19" s="675"/>
      <c r="BS19" s="648" t="s">
        <v>234</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137</v>
      </c>
      <c r="CS19" s="643"/>
      <c r="CT19" s="643"/>
      <c r="CU19" s="643"/>
      <c r="CV19" s="643"/>
      <c r="CW19" s="643"/>
      <c r="CX19" s="643"/>
      <c r="CY19" s="644"/>
      <c r="CZ19" s="675" t="s">
        <v>234</v>
      </c>
      <c r="DA19" s="675"/>
      <c r="DB19" s="675"/>
      <c r="DC19" s="675"/>
      <c r="DD19" s="648" t="s">
        <v>246</v>
      </c>
      <c r="DE19" s="643"/>
      <c r="DF19" s="643"/>
      <c r="DG19" s="643"/>
      <c r="DH19" s="643"/>
      <c r="DI19" s="643"/>
      <c r="DJ19" s="643"/>
      <c r="DK19" s="643"/>
      <c r="DL19" s="643"/>
      <c r="DM19" s="643"/>
      <c r="DN19" s="643"/>
      <c r="DO19" s="643"/>
      <c r="DP19" s="644"/>
      <c r="DQ19" s="648" t="s">
        <v>234</v>
      </c>
      <c r="DR19" s="643"/>
      <c r="DS19" s="643"/>
      <c r="DT19" s="643"/>
      <c r="DU19" s="643"/>
      <c r="DV19" s="643"/>
      <c r="DW19" s="643"/>
      <c r="DX19" s="643"/>
      <c r="DY19" s="643"/>
      <c r="DZ19" s="643"/>
      <c r="EA19" s="643"/>
      <c r="EB19" s="643"/>
      <c r="EC19" s="689"/>
    </row>
    <row r="20" spans="2:133" ht="11.25" customHeight="1">
      <c r="B20" s="639" t="s">
        <v>275</v>
      </c>
      <c r="C20" s="640"/>
      <c r="D20" s="640"/>
      <c r="E20" s="640"/>
      <c r="F20" s="640"/>
      <c r="G20" s="640"/>
      <c r="H20" s="640"/>
      <c r="I20" s="640"/>
      <c r="J20" s="640"/>
      <c r="K20" s="640"/>
      <c r="L20" s="640"/>
      <c r="M20" s="640"/>
      <c r="N20" s="640"/>
      <c r="O20" s="640"/>
      <c r="P20" s="640"/>
      <c r="Q20" s="641"/>
      <c r="R20" s="642">
        <v>9973</v>
      </c>
      <c r="S20" s="643"/>
      <c r="T20" s="643"/>
      <c r="U20" s="643"/>
      <c r="V20" s="643"/>
      <c r="W20" s="643"/>
      <c r="X20" s="643"/>
      <c r="Y20" s="644"/>
      <c r="Z20" s="675">
        <v>0</v>
      </c>
      <c r="AA20" s="675"/>
      <c r="AB20" s="675"/>
      <c r="AC20" s="675"/>
      <c r="AD20" s="676">
        <v>9973</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867855</v>
      </c>
      <c r="BH20" s="643"/>
      <c r="BI20" s="643"/>
      <c r="BJ20" s="643"/>
      <c r="BK20" s="643"/>
      <c r="BL20" s="643"/>
      <c r="BM20" s="643"/>
      <c r="BN20" s="644"/>
      <c r="BO20" s="675">
        <v>7.3</v>
      </c>
      <c r="BP20" s="675"/>
      <c r="BQ20" s="675"/>
      <c r="BR20" s="675"/>
      <c r="BS20" s="648" t="s">
        <v>234</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51379598</v>
      </c>
      <c r="CS20" s="643"/>
      <c r="CT20" s="643"/>
      <c r="CU20" s="643"/>
      <c r="CV20" s="643"/>
      <c r="CW20" s="643"/>
      <c r="CX20" s="643"/>
      <c r="CY20" s="644"/>
      <c r="CZ20" s="675">
        <v>100</v>
      </c>
      <c r="DA20" s="675"/>
      <c r="DB20" s="675"/>
      <c r="DC20" s="675"/>
      <c r="DD20" s="648">
        <v>7985602</v>
      </c>
      <c r="DE20" s="643"/>
      <c r="DF20" s="643"/>
      <c r="DG20" s="643"/>
      <c r="DH20" s="643"/>
      <c r="DI20" s="643"/>
      <c r="DJ20" s="643"/>
      <c r="DK20" s="643"/>
      <c r="DL20" s="643"/>
      <c r="DM20" s="643"/>
      <c r="DN20" s="643"/>
      <c r="DO20" s="643"/>
      <c r="DP20" s="644"/>
      <c r="DQ20" s="648">
        <v>24010503</v>
      </c>
      <c r="DR20" s="643"/>
      <c r="DS20" s="643"/>
      <c r="DT20" s="643"/>
      <c r="DU20" s="643"/>
      <c r="DV20" s="643"/>
      <c r="DW20" s="643"/>
      <c r="DX20" s="643"/>
      <c r="DY20" s="643"/>
      <c r="DZ20" s="643"/>
      <c r="EA20" s="643"/>
      <c r="EB20" s="643"/>
      <c r="EC20" s="689"/>
    </row>
    <row r="21" spans="2:133" ht="11.25" customHeight="1">
      <c r="B21" s="639" t="s">
        <v>278</v>
      </c>
      <c r="C21" s="640"/>
      <c r="D21" s="640"/>
      <c r="E21" s="640"/>
      <c r="F21" s="640"/>
      <c r="G21" s="640"/>
      <c r="H21" s="640"/>
      <c r="I21" s="640"/>
      <c r="J21" s="640"/>
      <c r="K21" s="640"/>
      <c r="L21" s="640"/>
      <c r="M21" s="640"/>
      <c r="N21" s="640"/>
      <c r="O21" s="640"/>
      <c r="P21" s="640"/>
      <c r="Q21" s="641"/>
      <c r="R21" s="642">
        <v>4584</v>
      </c>
      <c r="S21" s="643"/>
      <c r="T21" s="643"/>
      <c r="U21" s="643"/>
      <c r="V21" s="643"/>
      <c r="W21" s="643"/>
      <c r="X21" s="643"/>
      <c r="Y21" s="644"/>
      <c r="Z21" s="675">
        <v>0</v>
      </c>
      <c r="AA21" s="675"/>
      <c r="AB21" s="675"/>
      <c r="AC21" s="675"/>
      <c r="AD21" s="676">
        <v>4584</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v>4132</v>
      </c>
      <c r="BH21" s="643"/>
      <c r="BI21" s="643"/>
      <c r="BJ21" s="643"/>
      <c r="BK21" s="643"/>
      <c r="BL21" s="643"/>
      <c r="BM21" s="643"/>
      <c r="BN21" s="644"/>
      <c r="BO21" s="675">
        <v>0</v>
      </c>
      <c r="BP21" s="675"/>
      <c r="BQ21" s="675"/>
      <c r="BR21" s="675"/>
      <c r="BS21" s="648" t="s">
        <v>234</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280</v>
      </c>
      <c r="C22" s="640"/>
      <c r="D22" s="640"/>
      <c r="E22" s="640"/>
      <c r="F22" s="640"/>
      <c r="G22" s="640"/>
      <c r="H22" s="640"/>
      <c r="I22" s="640"/>
      <c r="J22" s="640"/>
      <c r="K22" s="640"/>
      <c r="L22" s="640"/>
      <c r="M22" s="640"/>
      <c r="N22" s="640"/>
      <c r="O22" s="640"/>
      <c r="P22" s="640"/>
      <c r="Q22" s="641"/>
      <c r="R22" s="642">
        <v>2991245</v>
      </c>
      <c r="S22" s="643"/>
      <c r="T22" s="643"/>
      <c r="U22" s="643"/>
      <c r="V22" s="643"/>
      <c r="W22" s="643"/>
      <c r="X22" s="643"/>
      <c r="Y22" s="644"/>
      <c r="Z22" s="675">
        <v>5.5</v>
      </c>
      <c r="AA22" s="675"/>
      <c r="AB22" s="675"/>
      <c r="AC22" s="675"/>
      <c r="AD22" s="676">
        <v>1758997</v>
      </c>
      <c r="AE22" s="676"/>
      <c r="AF22" s="676"/>
      <c r="AG22" s="676"/>
      <c r="AH22" s="676"/>
      <c r="AI22" s="676"/>
      <c r="AJ22" s="676"/>
      <c r="AK22" s="676"/>
      <c r="AL22" s="645">
        <v>11.5</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246</v>
      </c>
      <c r="BH22" s="643"/>
      <c r="BI22" s="643"/>
      <c r="BJ22" s="643"/>
      <c r="BK22" s="643"/>
      <c r="BL22" s="643"/>
      <c r="BM22" s="643"/>
      <c r="BN22" s="644"/>
      <c r="BO22" s="675" t="s">
        <v>246</v>
      </c>
      <c r="BP22" s="675"/>
      <c r="BQ22" s="675"/>
      <c r="BR22" s="675"/>
      <c r="BS22" s="648" t="s">
        <v>246</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283</v>
      </c>
      <c r="C23" s="640"/>
      <c r="D23" s="640"/>
      <c r="E23" s="640"/>
      <c r="F23" s="640"/>
      <c r="G23" s="640"/>
      <c r="H23" s="640"/>
      <c r="I23" s="640"/>
      <c r="J23" s="640"/>
      <c r="K23" s="640"/>
      <c r="L23" s="640"/>
      <c r="M23" s="640"/>
      <c r="N23" s="640"/>
      <c r="O23" s="640"/>
      <c r="P23" s="640"/>
      <c r="Q23" s="641"/>
      <c r="R23" s="642">
        <v>1758997</v>
      </c>
      <c r="S23" s="643"/>
      <c r="T23" s="643"/>
      <c r="U23" s="643"/>
      <c r="V23" s="643"/>
      <c r="W23" s="643"/>
      <c r="X23" s="643"/>
      <c r="Y23" s="644"/>
      <c r="Z23" s="675">
        <v>3.2</v>
      </c>
      <c r="AA23" s="675"/>
      <c r="AB23" s="675"/>
      <c r="AC23" s="675"/>
      <c r="AD23" s="676">
        <v>1758997</v>
      </c>
      <c r="AE23" s="676"/>
      <c r="AF23" s="676"/>
      <c r="AG23" s="676"/>
      <c r="AH23" s="676"/>
      <c r="AI23" s="676"/>
      <c r="AJ23" s="676"/>
      <c r="AK23" s="676"/>
      <c r="AL23" s="645">
        <v>11.5</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v>863723</v>
      </c>
      <c r="BH23" s="643"/>
      <c r="BI23" s="643"/>
      <c r="BJ23" s="643"/>
      <c r="BK23" s="643"/>
      <c r="BL23" s="643"/>
      <c r="BM23" s="643"/>
      <c r="BN23" s="644"/>
      <c r="BO23" s="675">
        <v>7.2</v>
      </c>
      <c r="BP23" s="675"/>
      <c r="BQ23" s="675"/>
      <c r="BR23" s="675"/>
      <c r="BS23" s="648" t="s">
        <v>234</v>
      </c>
      <c r="BT23" s="643"/>
      <c r="BU23" s="643"/>
      <c r="BV23" s="643"/>
      <c r="BW23" s="643"/>
      <c r="BX23" s="643"/>
      <c r="BY23" s="643"/>
      <c r="BZ23" s="643"/>
      <c r="CA23" s="643"/>
      <c r="CB23" s="689"/>
      <c r="CD23" s="746" t="s">
        <v>222</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c r="B24" s="639" t="s">
        <v>290</v>
      </c>
      <c r="C24" s="640"/>
      <c r="D24" s="640"/>
      <c r="E24" s="640"/>
      <c r="F24" s="640"/>
      <c r="G24" s="640"/>
      <c r="H24" s="640"/>
      <c r="I24" s="640"/>
      <c r="J24" s="640"/>
      <c r="K24" s="640"/>
      <c r="L24" s="640"/>
      <c r="M24" s="640"/>
      <c r="N24" s="640"/>
      <c r="O24" s="640"/>
      <c r="P24" s="640"/>
      <c r="Q24" s="641"/>
      <c r="R24" s="642">
        <v>559752</v>
      </c>
      <c r="S24" s="643"/>
      <c r="T24" s="643"/>
      <c r="U24" s="643"/>
      <c r="V24" s="643"/>
      <c r="W24" s="643"/>
      <c r="X24" s="643"/>
      <c r="Y24" s="644"/>
      <c r="Z24" s="675">
        <v>1</v>
      </c>
      <c r="AA24" s="675"/>
      <c r="AB24" s="675"/>
      <c r="AC24" s="675"/>
      <c r="AD24" s="676" t="s">
        <v>234</v>
      </c>
      <c r="AE24" s="676"/>
      <c r="AF24" s="676"/>
      <c r="AG24" s="676"/>
      <c r="AH24" s="676"/>
      <c r="AI24" s="676"/>
      <c r="AJ24" s="676"/>
      <c r="AK24" s="676"/>
      <c r="AL24" s="645" t="s">
        <v>234</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246</v>
      </c>
      <c r="BH24" s="643"/>
      <c r="BI24" s="643"/>
      <c r="BJ24" s="643"/>
      <c r="BK24" s="643"/>
      <c r="BL24" s="643"/>
      <c r="BM24" s="643"/>
      <c r="BN24" s="644"/>
      <c r="BO24" s="675" t="s">
        <v>234</v>
      </c>
      <c r="BP24" s="675"/>
      <c r="BQ24" s="675"/>
      <c r="BR24" s="675"/>
      <c r="BS24" s="648" t="s">
        <v>234</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15806518</v>
      </c>
      <c r="CS24" s="698"/>
      <c r="CT24" s="698"/>
      <c r="CU24" s="698"/>
      <c r="CV24" s="698"/>
      <c r="CW24" s="698"/>
      <c r="CX24" s="698"/>
      <c r="CY24" s="741"/>
      <c r="CZ24" s="742">
        <v>30.8</v>
      </c>
      <c r="DA24" s="713"/>
      <c r="DB24" s="713"/>
      <c r="DC24" s="745"/>
      <c r="DD24" s="740">
        <v>9691795</v>
      </c>
      <c r="DE24" s="698"/>
      <c r="DF24" s="698"/>
      <c r="DG24" s="698"/>
      <c r="DH24" s="698"/>
      <c r="DI24" s="698"/>
      <c r="DJ24" s="698"/>
      <c r="DK24" s="741"/>
      <c r="DL24" s="740">
        <v>9284266</v>
      </c>
      <c r="DM24" s="698"/>
      <c r="DN24" s="698"/>
      <c r="DO24" s="698"/>
      <c r="DP24" s="698"/>
      <c r="DQ24" s="698"/>
      <c r="DR24" s="698"/>
      <c r="DS24" s="698"/>
      <c r="DT24" s="698"/>
      <c r="DU24" s="698"/>
      <c r="DV24" s="741"/>
      <c r="DW24" s="742">
        <v>57.4</v>
      </c>
      <c r="DX24" s="713"/>
      <c r="DY24" s="713"/>
      <c r="DZ24" s="713"/>
      <c r="EA24" s="713"/>
      <c r="EB24" s="713"/>
      <c r="EC24" s="743"/>
    </row>
    <row r="25" spans="2:133" ht="11.25" customHeight="1">
      <c r="B25" s="639" t="s">
        <v>293</v>
      </c>
      <c r="C25" s="640"/>
      <c r="D25" s="640"/>
      <c r="E25" s="640"/>
      <c r="F25" s="640"/>
      <c r="G25" s="640"/>
      <c r="H25" s="640"/>
      <c r="I25" s="640"/>
      <c r="J25" s="640"/>
      <c r="K25" s="640"/>
      <c r="L25" s="640"/>
      <c r="M25" s="640"/>
      <c r="N25" s="640"/>
      <c r="O25" s="640"/>
      <c r="P25" s="640"/>
      <c r="Q25" s="641"/>
      <c r="R25" s="642">
        <v>672496</v>
      </c>
      <c r="S25" s="643"/>
      <c r="T25" s="643"/>
      <c r="U25" s="643"/>
      <c r="V25" s="643"/>
      <c r="W25" s="643"/>
      <c r="X25" s="643"/>
      <c r="Y25" s="644"/>
      <c r="Z25" s="675">
        <v>1.2</v>
      </c>
      <c r="AA25" s="675"/>
      <c r="AB25" s="675"/>
      <c r="AC25" s="675"/>
      <c r="AD25" s="676" t="s">
        <v>234</v>
      </c>
      <c r="AE25" s="676"/>
      <c r="AF25" s="676"/>
      <c r="AG25" s="676"/>
      <c r="AH25" s="676"/>
      <c r="AI25" s="676"/>
      <c r="AJ25" s="676"/>
      <c r="AK25" s="676"/>
      <c r="AL25" s="645" t="s">
        <v>234</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234</v>
      </c>
      <c r="BH25" s="643"/>
      <c r="BI25" s="643"/>
      <c r="BJ25" s="643"/>
      <c r="BK25" s="643"/>
      <c r="BL25" s="643"/>
      <c r="BM25" s="643"/>
      <c r="BN25" s="644"/>
      <c r="BO25" s="675" t="s">
        <v>234</v>
      </c>
      <c r="BP25" s="675"/>
      <c r="BQ25" s="675"/>
      <c r="BR25" s="675"/>
      <c r="BS25" s="648" t="s">
        <v>234</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5042037</v>
      </c>
      <c r="CS25" s="661"/>
      <c r="CT25" s="661"/>
      <c r="CU25" s="661"/>
      <c r="CV25" s="661"/>
      <c r="CW25" s="661"/>
      <c r="CX25" s="661"/>
      <c r="CY25" s="662"/>
      <c r="CZ25" s="645">
        <v>9.8000000000000007</v>
      </c>
      <c r="DA25" s="663"/>
      <c r="DB25" s="663"/>
      <c r="DC25" s="664"/>
      <c r="DD25" s="648">
        <v>4650078</v>
      </c>
      <c r="DE25" s="661"/>
      <c r="DF25" s="661"/>
      <c r="DG25" s="661"/>
      <c r="DH25" s="661"/>
      <c r="DI25" s="661"/>
      <c r="DJ25" s="661"/>
      <c r="DK25" s="662"/>
      <c r="DL25" s="648">
        <v>4591908</v>
      </c>
      <c r="DM25" s="661"/>
      <c r="DN25" s="661"/>
      <c r="DO25" s="661"/>
      <c r="DP25" s="661"/>
      <c r="DQ25" s="661"/>
      <c r="DR25" s="661"/>
      <c r="DS25" s="661"/>
      <c r="DT25" s="661"/>
      <c r="DU25" s="661"/>
      <c r="DV25" s="662"/>
      <c r="DW25" s="645">
        <v>28.4</v>
      </c>
      <c r="DX25" s="663"/>
      <c r="DY25" s="663"/>
      <c r="DZ25" s="663"/>
      <c r="EA25" s="663"/>
      <c r="EB25" s="663"/>
      <c r="EC25" s="684"/>
    </row>
    <row r="26" spans="2:133" ht="11.25" customHeight="1">
      <c r="B26" s="639" t="s">
        <v>296</v>
      </c>
      <c r="C26" s="640"/>
      <c r="D26" s="640"/>
      <c r="E26" s="640"/>
      <c r="F26" s="640"/>
      <c r="G26" s="640"/>
      <c r="H26" s="640"/>
      <c r="I26" s="640"/>
      <c r="J26" s="640"/>
      <c r="K26" s="640"/>
      <c r="L26" s="640"/>
      <c r="M26" s="640"/>
      <c r="N26" s="640"/>
      <c r="O26" s="640"/>
      <c r="P26" s="640"/>
      <c r="Q26" s="641"/>
      <c r="R26" s="642">
        <v>17175762</v>
      </c>
      <c r="S26" s="643"/>
      <c r="T26" s="643"/>
      <c r="U26" s="643"/>
      <c r="V26" s="643"/>
      <c r="W26" s="643"/>
      <c r="X26" s="643"/>
      <c r="Y26" s="644"/>
      <c r="Z26" s="675">
        <v>31.5</v>
      </c>
      <c r="AA26" s="675"/>
      <c r="AB26" s="675"/>
      <c r="AC26" s="675"/>
      <c r="AD26" s="676">
        <v>15079791</v>
      </c>
      <c r="AE26" s="676"/>
      <c r="AF26" s="676"/>
      <c r="AG26" s="676"/>
      <c r="AH26" s="676"/>
      <c r="AI26" s="676"/>
      <c r="AJ26" s="676"/>
      <c r="AK26" s="676"/>
      <c r="AL26" s="645">
        <v>98.5</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246</v>
      </c>
      <c r="BH26" s="643"/>
      <c r="BI26" s="643"/>
      <c r="BJ26" s="643"/>
      <c r="BK26" s="643"/>
      <c r="BL26" s="643"/>
      <c r="BM26" s="643"/>
      <c r="BN26" s="644"/>
      <c r="BO26" s="675" t="s">
        <v>137</v>
      </c>
      <c r="BP26" s="675"/>
      <c r="BQ26" s="675"/>
      <c r="BR26" s="675"/>
      <c r="BS26" s="648" t="s">
        <v>234</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3282480</v>
      </c>
      <c r="CS26" s="643"/>
      <c r="CT26" s="643"/>
      <c r="CU26" s="643"/>
      <c r="CV26" s="643"/>
      <c r="CW26" s="643"/>
      <c r="CX26" s="643"/>
      <c r="CY26" s="644"/>
      <c r="CZ26" s="645">
        <v>6.4</v>
      </c>
      <c r="DA26" s="663"/>
      <c r="DB26" s="663"/>
      <c r="DC26" s="664"/>
      <c r="DD26" s="648">
        <v>3053851</v>
      </c>
      <c r="DE26" s="643"/>
      <c r="DF26" s="643"/>
      <c r="DG26" s="643"/>
      <c r="DH26" s="643"/>
      <c r="DI26" s="643"/>
      <c r="DJ26" s="643"/>
      <c r="DK26" s="644"/>
      <c r="DL26" s="648" t="s">
        <v>246</v>
      </c>
      <c r="DM26" s="643"/>
      <c r="DN26" s="643"/>
      <c r="DO26" s="643"/>
      <c r="DP26" s="643"/>
      <c r="DQ26" s="643"/>
      <c r="DR26" s="643"/>
      <c r="DS26" s="643"/>
      <c r="DT26" s="643"/>
      <c r="DU26" s="643"/>
      <c r="DV26" s="644"/>
      <c r="DW26" s="645" t="s">
        <v>137</v>
      </c>
      <c r="DX26" s="663"/>
      <c r="DY26" s="663"/>
      <c r="DZ26" s="663"/>
      <c r="EA26" s="663"/>
      <c r="EB26" s="663"/>
      <c r="EC26" s="684"/>
    </row>
    <row r="27" spans="2:133" ht="11.25" customHeight="1">
      <c r="B27" s="639" t="s">
        <v>299</v>
      </c>
      <c r="C27" s="640"/>
      <c r="D27" s="640"/>
      <c r="E27" s="640"/>
      <c r="F27" s="640"/>
      <c r="G27" s="640"/>
      <c r="H27" s="640"/>
      <c r="I27" s="640"/>
      <c r="J27" s="640"/>
      <c r="K27" s="640"/>
      <c r="L27" s="640"/>
      <c r="M27" s="640"/>
      <c r="N27" s="640"/>
      <c r="O27" s="640"/>
      <c r="P27" s="640"/>
      <c r="Q27" s="641"/>
      <c r="R27" s="642">
        <v>13189</v>
      </c>
      <c r="S27" s="643"/>
      <c r="T27" s="643"/>
      <c r="U27" s="643"/>
      <c r="V27" s="643"/>
      <c r="W27" s="643"/>
      <c r="X27" s="643"/>
      <c r="Y27" s="644"/>
      <c r="Z27" s="675">
        <v>0</v>
      </c>
      <c r="AA27" s="675"/>
      <c r="AB27" s="675"/>
      <c r="AC27" s="675"/>
      <c r="AD27" s="676">
        <v>13189</v>
      </c>
      <c r="AE27" s="676"/>
      <c r="AF27" s="676"/>
      <c r="AG27" s="676"/>
      <c r="AH27" s="676"/>
      <c r="AI27" s="676"/>
      <c r="AJ27" s="676"/>
      <c r="AK27" s="676"/>
      <c r="AL27" s="645">
        <v>0.1</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11954024</v>
      </c>
      <c r="BH27" s="643"/>
      <c r="BI27" s="643"/>
      <c r="BJ27" s="643"/>
      <c r="BK27" s="643"/>
      <c r="BL27" s="643"/>
      <c r="BM27" s="643"/>
      <c r="BN27" s="644"/>
      <c r="BO27" s="675">
        <v>100</v>
      </c>
      <c r="BP27" s="675"/>
      <c r="BQ27" s="675"/>
      <c r="BR27" s="675"/>
      <c r="BS27" s="648">
        <v>97846</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7430176</v>
      </c>
      <c r="CS27" s="661"/>
      <c r="CT27" s="661"/>
      <c r="CU27" s="661"/>
      <c r="CV27" s="661"/>
      <c r="CW27" s="661"/>
      <c r="CX27" s="661"/>
      <c r="CY27" s="662"/>
      <c r="CZ27" s="645">
        <v>14.5</v>
      </c>
      <c r="DA27" s="663"/>
      <c r="DB27" s="663"/>
      <c r="DC27" s="664"/>
      <c r="DD27" s="648">
        <v>2246117</v>
      </c>
      <c r="DE27" s="661"/>
      <c r="DF27" s="661"/>
      <c r="DG27" s="661"/>
      <c r="DH27" s="661"/>
      <c r="DI27" s="661"/>
      <c r="DJ27" s="661"/>
      <c r="DK27" s="662"/>
      <c r="DL27" s="648">
        <v>2243758</v>
      </c>
      <c r="DM27" s="661"/>
      <c r="DN27" s="661"/>
      <c r="DO27" s="661"/>
      <c r="DP27" s="661"/>
      <c r="DQ27" s="661"/>
      <c r="DR27" s="661"/>
      <c r="DS27" s="661"/>
      <c r="DT27" s="661"/>
      <c r="DU27" s="661"/>
      <c r="DV27" s="662"/>
      <c r="DW27" s="645">
        <v>13.9</v>
      </c>
      <c r="DX27" s="663"/>
      <c r="DY27" s="663"/>
      <c r="DZ27" s="663"/>
      <c r="EA27" s="663"/>
      <c r="EB27" s="663"/>
      <c r="EC27" s="684"/>
    </row>
    <row r="28" spans="2:133" ht="11.25" customHeight="1">
      <c r="B28" s="639" t="s">
        <v>302</v>
      </c>
      <c r="C28" s="640"/>
      <c r="D28" s="640"/>
      <c r="E28" s="640"/>
      <c r="F28" s="640"/>
      <c r="G28" s="640"/>
      <c r="H28" s="640"/>
      <c r="I28" s="640"/>
      <c r="J28" s="640"/>
      <c r="K28" s="640"/>
      <c r="L28" s="640"/>
      <c r="M28" s="640"/>
      <c r="N28" s="640"/>
      <c r="O28" s="640"/>
      <c r="P28" s="640"/>
      <c r="Q28" s="641"/>
      <c r="R28" s="642">
        <v>169195</v>
      </c>
      <c r="S28" s="643"/>
      <c r="T28" s="643"/>
      <c r="U28" s="643"/>
      <c r="V28" s="643"/>
      <c r="W28" s="643"/>
      <c r="X28" s="643"/>
      <c r="Y28" s="644"/>
      <c r="Z28" s="675">
        <v>0.3</v>
      </c>
      <c r="AA28" s="675"/>
      <c r="AB28" s="675"/>
      <c r="AC28" s="675"/>
      <c r="AD28" s="676" t="s">
        <v>234</v>
      </c>
      <c r="AE28" s="676"/>
      <c r="AF28" s="676"/>
      <c r="AG28" s="676"/>
      <c r="AH28" s="676"/>
      <c r="AI28" s="676"/>
      <c r="AJ28" s="676"/>
      <c r="AK28" s="676"/>
      <c r="AL28" s="645" t="s">
        <v>234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3334305</v>
      </c>
      <c r="CS28" s="643"/>
      <c r="CT28" s="643"/>
      <c r="CU28" s="643"/>
      <c r="CV28" s="643"/>
      <c r="CW28" s="643"/>
      <c r="CX28" s="643"/>
      <c r="CY28" s="644"/>
      <c r="CZ28" s="645">
        <v>6.5</v>
      </c>
      <c r="DA28" s="663"/>
      <c r="DB28" s="663"/>
      <c r="DC28" s="664"/>
      <c r="DD28" s="648">
        <v>2795600</v>
      </c>
      <c r="DE28" s="643"/>
      <c r="DF28" s="643"/>
      <c r="DG28" s="643"/>
      <c r="DH28" s="643"/>
      <c r="DI28" s="643"/>
      <c r="DJ28" s="643"/>
      <c r="DK28" s="644"/>
      <c r="DL28" s="648">
        <v>2448600</v>
      </c>
      <c r="DM28" s="643"/>
      <c r="DN28" s="643"/>
      <c r="DO28" s="643"/>
      <c r="DP28" s="643"/>
      <c r="DQ28" s="643"/>
      <c r="DR28" s="643"/>
      <c r="DS28" s="643"/>
      <c r="DT28" s="643"/>
      <c r="DU28" s="643"/>
      <c r="DV28" s="644"/>
      <c r="DW28" s="645">
        <v>15.2</v>
      </c>
      <c r="DX28" s="663"/>
      <c r="DY28" s="663"/>
      <c r="DZ28" s="663"/>
      <c r="EA28" s="663"/>
      <c r="EB28" s="663"/>
      <c r="EC28" s="684"/>
    </row>
    <row r="29" spans="2:133" ht="11.25" customHeight="1">
      <c r="B29" s="639" t="s">
        <v>304</v>
      </c>
      <c r="C29" s="640"/>
      <c r="D29" s="640"/>
      <c r="E29" s="640"/>
      <c r="F29" s="640"/>
      <c r="G29" s="640"/>
      <c r="H29" s="640"/>
      <c r="I29" s="640"/>
      <c r="J29" s="640"/>
      <c r="K29" s="640"/>
      <c r="L29" s="640"/>
      <c r="M29" s="640"/>
      <c r="N29" s="640"/>
      <c r="O29" s="640"/>
      <c r="P29" s="640"/>
      <c r="Q29" s="641"/>
      <c r="R29" s="642">
        <v>503328</v>
      </c>
      <c r="S29" s="643"/>
      <c r="T29" s="643"/>
      <c r="U29" s="643"/>
      <c r="V29" s="643"/>
      <c r="W29" s="643"/>
      <c r="X29" s="643"/>
      <c r="Y29" s="644"/>
      <c r="Z29" s="675">
        <v>0.9</v>
      </c>
      <c r="AA29" s="675"/>
      <c r="AB29" s="675"/>
      <c r="AC29" s="675"/>
      <c r="AD29" s="676">
        <v>138995</v>
      </c>
      <c r="AE29" s="676"/>
      <c r="AF29" s="676"/>
      <c r="AG29" s="676"/>
      <c r="AH29" s="676"/>
      <c r="AI29" s="676"/>
      <c r="AJ29" s="676"/>
      <c r="AK29" s="676"/>
      <c r="AL29" s="645">
        <v>0.9</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306</v>
      </c>
      <c r="CG29" s="682"/>
      <c r="CH29" s="682"/>
      <c r="CI29" s="682"/>
      <c r="CJ29" s="682"/>
      <c r="CK29" s="682"/>
      <c r="CL29" s="682"/>
      <c r="CM29" s="682"/>
      <c r="CN29" s="682"/>
      <c r="CO29" s="682"/>
      <c r="CP29" s="682"/>
      <c r="CQ29" s="683"/>
      <c r="CR29" s="642">
        <v>3334305</v>
      </c>
      <c r="CS29" s="661"/>
      <c r="CT29" s="661"/>
      <c r="CU29" s="661"/>
      <c r="CV29" s="661"/>
      <c r="CW29" s="661"/>
      <c r="CX29" s="661"/>
      <c r="CY29" s="662"/>
      <c r="CZ29" s="645">
        <v>6.5</v>
      </c>
      <c r="DA29" s="663"/>
      <c r="DB29" s="663"/>
      <c r="DC29" s="664"/>
      <c r="DD29" s="648">
        <v>2795600</v>
      </c>
      <c r="DE29" s="661"/>
      <c r="DF29" s="661"/>
      <c r="DG29" s="661"/>
      <c r="DH29" s="661"/>
      <c r="DI29" s="661"/>
      <c r="DJ29" s="661"/>
      <c r="DK29" s="662"/>
      <c r="DL29" s="648">
        <v>2448600</v>
      </c>
      <c r="DM29" s="661"/>
      <c r="DN29" s="661"/>
      <c r="DO29" s="661"/>
      <c r="DP29" s="661"/>
      <c r="DQ29" s="661"/>
      <c r="DR29" s="661"/>
      <c r="DS29" s="661"/>
      <c r="DT29" s="661"/>
      <c r="DU29" s="661"/>
      <c r="DV29" s="662"/>
      <c r="DW29" s="645">
        <v>15.2</v>
      </c>
      <c r="DX29" s="663"/>
      <c r="DY29" s="663"/>
      <c r="DZ29" s="663"/>
      <c r="EA29" s="663"/>
      <c r="EB29" s="663"/>
      <c r="EC29" s="684"/>
    </row>
    <row r="30" spans="2:133" ht="11.25" customHeight="1">
      <c r="B30" s="639" t="s">
        <v>307</v>
      </c>
      <c r="C30" s="640"/>
      <c r="D30" s="640"/>
      <c r="E30" s="640"/>
      <c r="F30" s="640"/>
      <c r="G30" s="640"/>
      <c r="H30" s="640"/>
      <c r="I30" s="640"/>
      <c r="J30" s="640"/>
      <c r="K30" s="640"/>
      <c r="L30" s="640"/>
      <c r="M30" s="640"/>
      <c r="N30" s="640"/>
      <c r="O30" s="640"/>
      <c r="P30" s="640"/>
      <c r="Q30" s="641"/>
      <c r="R30" s="642">
        <v>46530</v>
      </c>
      <c r="S30" s="643"/>
      <c r="T30" s="643"/>
      <c r="U30" s="643"/>
      <c r="V30" s="643"/>
      <c r="W30" s="643"/>
      <c r="X30" s="643"/>
      <c r="Y30" s="644"/>
      <c r="Z30" s="675">
        <v>0.1</v>
      </c>
      <c r="AA30" s="675"/>
      <c r="AB30" s="675"/>
      <c r="AC30" s="675"/>
      <c r="AD30" s="676" t="s">
        <v>137</v>
      </c>
      <c r="AE30" s="676"/>
      <c r="AF30" s="676"/>
      <c r="AG30" s="676"/>
      <c r="AH30" s="676"/>
      <c r="AI30" s="676"/>
      <c r="AJ30" s="676"/>
      <c r="AK30" s="676"/>
      <c r="AL30" s="645" t="s">
        <v>234</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308</v>
      </c>
      <c r="BH30" s="716"/>
      <c r="BI30" s="716"/>
      <c r="BJ30" s="716"/>
      <c r="BK30" s="716"/>
      <c r="BL30" s="716"/>
      <c r="BM30" s="716"/>
      <c r="BN30" s="716"/>
      <c r="BO30" s="716"/>
      <c r="BP30" s="716"/>
      <c r="BQ30" s="717"/>
      <c r="BR30" s="703" t="s">
        <v>309</v>
      </c>
      <c r="BS30" s="716"/>
      <c r="BT30" s="716"/>
      <c r="BU30" s="716"/>
      <c r="BV30" s="716"/>
      <c r="BW30" s="716"/>
      <c r="BX30" s="716"/>
      <c r="BY30" s="716"/>
      <c r="BZ30" s="716"/>
      <c r="CA30" s="716"/>
      <c r="CB30" s="717"/>
      <c r="CD30" s="729"/>
      <c r="CE30" s="730"/>
      <c r="CF30" s="681" t="s">
        <v>310</v>
      </c>
      <c r="CG30" s="682"/>
      <c r="CH30" s="682"/>
      <c r="CI30" s="682"/>
      <c r="CJ30" s="682"/>
      <c r="CK30" s="682"/>
      <c r="CL30" s="682"/>
      <c r="CM30" s="682"/>
      <c r="CN30" s="682"/>
      <c r="CO30" s="682"/>
      <c r="CP30" s="682"/>
      <c r="CQ30" s="683"/>
      <c r="CR30" s="642">
        <v>3190270</v>
      </c>
      <c r="CS30" s="643"/>
      <c r="CT30" s="643"/>
      <c r="CU30" s="643"/>
      <c r="CV30" s="643"/>
      <c r="CW30" s="643"/>
      <c r="CX30" s="643"/>
      <c r="CY30" s="644"/>
      <c r="CZ30" s="645">
        <v>6.2</v>
      </c>
      <c r="DA30" s="663"/>
      <c r="DB30" s="663"/>
      <c r="DC30" s="664"/>
      <c r="DD30" s="648">
        <v>2653747</v>
      </c>
      <c r="DE30" s="643"/>
      <c r="DF30" s="643"/>
      <c r="DG30" s="643"/>
      <c r="DH30" s="643"/>
      <c r="DI30" s="643"/>
      <c r="DJ30" s="643"/>
      <c r="DK30" s="644"/>
      <c r="DL30" s="648">
        <v>2306747</v>
      </c>
      <c r="DM30" s="643"/>
      <c r="DN30" s="643"/>
      <c r="DO30" s="643"/>
      <c r="DP30" s="643"/>
      <c r="DQ30" s="643"/>
      <c r="DR30" s="643"/>
      <c r="DS30" s="643"/>
      <c r="DT30" s="643"/>
      <c r="DU30" s="643"/>
      <c r="DV30" s="644"/>
      <c r="DW30" s="645">
        <v>14.3</v>
      </c>
      <c r="DX30" s="663"/>
      <c r="DY30" s="663"/>
      <c r="DZ30" s="663"/>
      <c r="EA30" s="663"/>
      <c r="EB30" s="663"/>
      <c r="EC30" s="684"/>
    </row>
    <row r="31" spans="2:133" ht="11.25" customHeight="1">
      <c r="B31" s="639" t="s">
        <v>311</v>
      </c>
      <c r="C31" s="640"/>
      <c r="D31" s="640"/>
      <c r="E31" s="640"/>
      <c r="F31" s="640"/>
      <c r="G31" s="640"/>
      <c r="H31" s="640"/>
      <c r="I31" s="640"/>
      <c r="J31" s="640"/>
      <c r="K31" s="640"/>
      <c r="L31" s="640"/>
      <c r="M31" s="640"/>
      <c r="N31" s="640"/>
      <c r="O31" s="640"/>
      <c r="P31" s="640"/>
      <c r="Q31" s="641"/>
      <c r="R31" s="642">
        <v>14258662</v>
      </c>
      <c r="S31" s="643"/>
      <c r="T31" s="643"/>
      <c r="U31" s="643"/>
      <c r="V31" s="643"/>
      <c r="W31" s="643"/>
      <c r="X31" s="643"/>
      <c r="Y31" s="644"/>
      <c r="Z31" s="675">
        <v>26.2</v>
      </c>
      <c r="AA31" s="675"/>
      <c r="AB31" s="675"/>
      <c r="AC31" s="675"/>
      <c r="AD31" s="676" t="s">
        <v>234</v>
      </c>
      <c r="AE31" s="676"/>
      <c r="AF31" s="676"/>
      <c r="AG31" s="676"/>
      <c r="AH31" s="676"/>
      <c r="AI31" s="676"/>
      <c r="AJ31" s="676"/>
      <c r="AK31" s="676"/>
      <c r="AL31" s="645" t="s">
        <v>246</v>
      </c>
      <c r="AM31" s="646"/>
      <c r="AN31" s="646"/>
      <c r="AO31" s="677"/>
      <c r="AP31" s="718" t="s">
        <v>312</v>
      </c>
      <c r="AQ31" s="719"/>
      <c r="AR31" s="719"/>
      <c r="AS31" s="719"/>
      <c r="AT31" s="724" t="s">
        <v>313</v>
      </c>
      <c r="AU31" s="231"/>
      <c r="AV31" s="231"/>
      <c r="AW31" s="231"/>
      <c r="AX31" s="708" t="s">
        <v>187</v>
      </c>
      <c r="AY31" s="709"/>
      <c r="AZ31" s="709"/>
      <c r="BA31" s="709"/>
      <c r="BB31" s="709"/>
      <c r="BC31" s="709"/>
      <c r="BD31" s="709"/>
      <c r="BE31" s="709"/>
      <c r="BF31" s="710"/>
      <c r="BG31" s="711">
        <v>98.7</v>
      </c>
      <c r="BH31" s="712"/>
      <c r="BI31" s="712"/>
      <c r="BJ31" s="712"/>
      <c r="BK31" s="712"/>
      <c r="BL31" s="712"/>
      <c r="BM31" s="713">
        <v>97.5</v>
      </c>
      <c r="BN31" s="712"/>
      <c r="BO31" s="712"/>
      <c r="BP31" s="712"/>
      <c r="BQ31" s="714"/>
      <c r="BR31" s="711">
        <v>99.3</v>
      </c>
      <c r="BS31" s="712"/>
      <c r="BT31" s="712"/>
      <c r="BU31" s="712"/>
      <c r="BV31" s="712"/>
      <c r="BW31" s="712"/>
      <c r="BX31" s="713">
        <v>97.7</v>
      </c>
      <c r="BY31" s="712"/>
      <c r="BZ31" s="712"/>
      <c r="CA31" s="712"/>
      <c r="CB31" s="714"/>
      <c r="CD31" s="729"/>
      <c r="CE31" s="730"/>
      <c r="CF31" s="681" t="s">
        <v>314</v>
      </c>
      <c r="CG31" s="682"/>
      <c r="CH31" s="682"/>
      <c r="CI31" s="682"/>
      <c r="CJ31" s="682"/>
      <c r="CK31" s="682"/>
      <c r="CL31" s="682"/>
      <c r="CM31" s="682"/>
      <c r="CN31" s="682"/>
      <c r="CO31" s="682"/>
      <c r="CP31" s="682"/>
      <c r="CQ31" s="683"/>
      <c r="CR31" s="642">
        <v>144035</v>
      </c>
      <c r="CS31" s="661"/>
      <c r="CT31" s="661"/>
      <c r="CU31" s="661"/>
      <c r="CV31" s="661"/>
      <c r="CW31" s="661"/>
      <c r="CX31" s="661"/>
      <c r="CY31" s="662"/>
      <c r="CZ31" s="645">
        <v>0.3</v>
      </c>
      <c r="DA31" s="663"/>
      <c r="DB31" s="663"/>
      <c r="DC31" s="664"/>
      <c r="DD31" s="648">
        <v>141853</v>
      </c>
      <c r="DE31" s="661"/>
      <c r="DF31" s="661"/>
      <c r="DG31" s="661"/>
      <c r="DH31" s="661"/>
      <c r="DI31" s="661"/>
      <c r="DJ31" s="661"/>
      <c r="DK31" s="662"/>
      <c r="DL31" s="648">
        <v>141853</v>
      </c>
      <c r="DM31" s="661"/>
      <c r="DN31" s="661"/>
      <c r="DO31" s="661"/>
      <c r="DP31" s="661"/>
      <c r="DQ31" s="661"/>
      <c r="DR31" s="661"/>
      <c r="DS31" s="661"/>
      <c r="DT31" s="661"/>
      <c r="DU31" s="661"/>
      <c r="DV31" s="662"/>
      <c r="DW31" s="645">
        <v>0.9</v>
      </c>
      <c r="DX31" s="663"/>
      <c r="DY31" s="663"/>
      <c r="DZ31" s="663"/>
      <c r="EA31" s="663"/>
      <c r="EB31" s="663"/>
      <c r="EC31" s="684"/>
    </row>
    <row r="32" spans="2:133" ht="11.25" customHeight="1">
      <c r="B32" s="733" t="s">
        <v>315</v>
      </c>
      <c r="C32" s="734"/>
      <c r="D32" s="734"/>
      <c r="E32" s="734"/>
      <c r="F32" s="734"/>
      <c r="G32" s="734"/>
      <c r="H32" s="734"/>
      <c r="I32" s="734"/>
      <c r="J32" s="734"/>
      <c r="K32" s="734"/>
      <c r="L32" s="734"/>
      <c r="M32" s="734"/>
      <c r="N32" s="734"/>
      <c r="O32" s="734"/>
      <c r="P32" s="734"/>
      <c r="Q32" s="735"/>
      <c r="R32" s="642" t="s">
        <v>234</v>
      </c>
      <c r="S32" s="643"/>
      <c r="T32" s="643"/>
      <c r="U32" s="643"/>
      <c r="V32" s="643"/>
      <c r="W32" s="643"/>
      <c r="X32" s="643"/>
      <c r="Y32" s="644"/>
      <c r="Z32" s="675" t="s">
        <v>137</v>
      </c>
      <c r="AA32" s="675"/>
      <c r="AB32" s="675"/>
      <c r="AC32" s="675"/>
      <c r="AD32" s="676" t="s">
        <v>246</v>
      </c>
      <c r="AE32" s="676"/>
      <c r="AF32" s="676"/>
      <c r="AG32" s="676"/>
      <c r="AH32" s="676"/>
      <c r="AI32" s="676"/>
      <c r="AJ32" s="676"/>
      <c r="AK32" s="676"/>
      <c r="AL32" s="645" t="s">
        <v>246</v>
      </c>
      <c r="AM32" s="646"/>
      <c r="AN32" s="646"/>
      <c r="AO32" s="677"/>
      <c r="AP32" s="720"/>
      <c r="AQ32" s="721"/>
      <c r="AR32" s="721"/>
      <c r="AS32" s="721"/>
      <c r="AT32" s="725"/>
      <c r="AU32" s="230" t="s">
        <v>316</v>
      </c>
      <c r="AV32" s="230"/>
      <c r="AW32" s="230"/>
      <c r="AX32" s="639" t="s">
        <v>317</v>
      </c>
      <c r="AY32" s="640"/>
      <c r="AZ32" s="640"/>
      <c r="BA32" s="640"/>
      <c r="BB32" s="640"/>
      <c r="BC32" s="640"/>
      <c r="BD32" s="640"/>
      <c r="BE32" s="640"/>
      <c r="BF32" s="641"/>
      <c r="BG32" s="715">
        <v>98.7</v>
      </c>
      <c r="BH32" s="661"/>
      <c r="BI32" s="661"/>
      <c r="BJ32" s="661"/>
      <c r="BK32" s="661"/>
      <c r="BL32" s="661"/>
      <c r="BM32" s="646">
        <v>96.9</v>
      </c>
      <c r="BN32" s="707"/>
      <c r="BO32" s="707"/>
      <c r="BP32" s="707"/>
      <c r="BQ32" s="688"/>
      <c r="BR32" s="715">
        <v>99.2</v>
      </c>
      <c r="BS32" s="661"/>
      <c r="BT32" s="661"/>
      <c r="BU32" s="661"/>
      <c r="BV32" s="661"/>
      <c r="BW32" s="661"/>
      <c r="BX32" s="646">
        <v>97.2</v>
      </c>
      <c r="BY32" s="707"/>
      <c r="BZ32" s="707"/>
      <c r="CA32" s="707"/>
      <c r="CB32" s="688"/>
      <c r="CD32" s="731"/>
      <c r="CE32" s="732"/>
      <c r="CF32" s="681" t="s">
        <v>318</v>
      </c>
      <c r="CG32" s="682"/>
      <c r="CH32" s="682"/>
      <c r="CI32" s="682"/>
      <c r="CJ32" s="682"/>
      <c r="CK32" s="682"/>
      <c r="CL32" s="682"/>
      <c r="CM32" s="682"/>
      <c r="CN32" s="682"/>
      <c r="CO32" s="682"/>
      <c r="CP32" s="682"/>
      <c r="CQ32" s="683"/>
      <c r="CR32" s="642" t="s">
        <v>246</v>
      </c>
      <c r="CS32" s="643"/>
      <c r="CT32" s="643"/>
      <c r="CU32" s="643"/>
      <c r="CV32" s="643"/>
      <c r="CW32" s="643"/>
      <c r="CX32" s="643"/>
      <c r="CY32" s="644"/>
      <c r="CZ32" s="645" t="s">
        <v>246</v>
      </c>
      <c r="DA32" s="663"/>
      <c r="DB32" s="663"/>
      <c r="DC32" s="664"/>
      <c r="DD32" s="648" t="s">
        <v>137</v>
      </c>
      <c r="DE32" s="643"/>
      <c r="DF32" s="643"/>
      <c r="DG32" s="643"/>
      <c r="DH32" s="643"/>
      <c r="DI32" s="643"/>
      <c r="DJ32" s="643"/>
      <c r="DK32" s="644"/>
      <c r="DL32" s="648" t="s">
        <v>234</v>
      </c>
      <c r="DM32" s="643"/>
      <c r="DN32" s="643"/>
      <c r="DO32" s="643"/>
      <c r="DP32" s="643"/>
      <c r="DQ32" s="643"/>
      <c r="DR32" s="643"/>
      <c r="DS32" s="643"/>
      <c r="DT32" s="643"/>
      <c r="DU32" s="643"/>
      <c r="DV32" s="644"/>
      <c r="DW32" s="645" t="s">
        <v>234</v>
      </c>
      <c r="DX32" s="663"/>
      <c r="DY32" s="663"/>
      <c r="DZ32" s="663"/>
      <c r="EA32" s="663"/>
      <c r="EB32" s="663"/>
      <c r="EC32" s="684"/>
    </row>
    <row r="33" spans="2:133" ht="11.25" customHeight="1">
      <c r="B33" s="639" t="s">
        <v>319</v>
      </c>
      <c r="C33" s="640"/>
      <c r="D33" s="640"/>
      <c r="E33" s="640"/>
      <c r="F33" s="640"/>
      <c r="G33" s="640"/>
      <c r="H33" s="640"/>
      <c r="I33" s="640"/>
      <c r="J33" s="640"/>
      <c r="K33" s="640"/>
      <c r="L33" s="640"/>
      <c r="M33" s="640"/>
      <c r="N33" s="640"/>
      <c r="O33" s="640"/>
      <c r="P33" s="640"/>
      <c r="Q33" s="641"/>
      <c r="R33" s="642">
        <v>2762346</v>
      </c>
      <c r="S33" s="643"/>
      <c r="T33" s="643"/>
      <c r="U33" s="643"/>
      <c r="V33" s="643"/>
      <c r="W33" s="643"/>
      <c r="X33" s="643"/>
      <c r="Y33" s="644"/>
      <c r="Z33" s="675">
        <v>5.0999999999999996</v>
      </c>
      <c r="AA33" s="675"/>
      <c r="AB33" s="675"/>
      <c r="AC33" s="675"/>
      <c r="AD33" s="676" t="s">
        <v>234</v>
      </c>
      <c r="AE33" s="676"/>
      <c r="AF33" s="676"/>
      <c r="AG33" s="676"/>
      <c r="AH33" s="676"/>
      <c r="AI33" s="676"/>
      <c r="AJ33" s="676"/>
      <c r="AK33" s="676"/>
      <c r="AL33" s="645" t="s">
        <v>234</v>
      </c>
      <c r="AM33" s="646"/>
      <c r="AN33" s="646"/>
      <c r="AO33" s="677"/>
      <c r="AP33" s="722"/>
      <c r="AQ33" s="723"/>
      <c r="AR33" s="723"/>
      <c r="AS33" s="723"/>
      <c r="AT33" s="726"/>
      <c r="AU33" s="232"/>
      <c r="AV33" s="232"/>
      <c r="AW33" s="232"/>
      <c r="AX33" s="623" t="s">
        <v>320</v>
      </c>
      <c r="AY33" s="624"/>
      <c r="AZ33" s="624"/>
      <c r="BA33" s="624"/>
      <c r="BB33" s="624"/>
      <c r="BC33" s="624"/>
      <c r="BD33" s="624"/>
      <c r="BE33" s="624"/>
      <c r="BF33" s="625"/>
      <c r="BG33" s="706">
        <v>98.6</v>
      </c>
      <c r="BH33" s="627"/>
      <c r="BI33" s="627"/>
      <c r="BJ33" s="627"/>
      <c r="BK33" s="627"/>
      <c r="BL33" s="627"/>
      <c r="BM33" s="669">
        <v>97.7</v>
      </c>
      <c r="BN33" s="627"/>
      <c r="BO33" s="627"/>
      <c r="BP33" s="627"/>
      <c r="BQ33" s="671"/>
      <c r="BR33" s="706">
        <v>99.4</v>
      </c>
      <c r="BS33" s="627"/>
      <c r="BT33" s="627"/>
      <c r="BU33" s="627"/>
      <c r="BV33" s="627"/>
      <c r="BW33" s="627"/>
      <c r="BX33" s="669">
        <v>97.9</v>
      </c>
      <c r="BY33" s="627"/>
      <c r="BZ33" s="627"/>
      <c r="CA33" s="627"/>
      <c r="CB33" s="671"/>
      <c r="CD33" s="681" t="s">
        <v>321</v>
      </c>
      <c r="CE33" s="682"/>
      <c r="CF33" s="682"/>
      <c r="CG33" s="682"/>
      <c r="CH33" s="682"/>
      <c r="CI33" s="682"/>
      <c r="CJ33" s="682"/>
      <c r="CK33" s="682"/>
      <c r="CL33" s="682"/>
      <c r="CM33" s="682"/>
      <c r="CN33" s="682"/>
      <c r="CO33" s="682"/>
      <c r="CP33" s="682"/>
      <c r="CQ33" s="683"/>
      <c r="CR33" s="642">
        <v>25931909</v>
      </c>
      <c r="CS33" s="661"/>
      <c r="CT33" s="661"/>
      <c r="CU33" s="661"/>
      <c r="CV33" s="661"/>
      <c r="CW33" s="661"/>
      <c r="CX33" s="661"/>
      <c r="CY33" s="662"/>
      <c r="CZ33" s="645">
        <v>50.5</v>
      </c>
      <c r="DA33" s="663"/>
      <c r="DB33" s="663"/>
      <c r="DC33" s="664"/>
      <c r="DD33" s="648">
        <v>13310614</v>
      </c>
      <c r="DE33" s="661"/>
      <c r="DF33" s="661"/>
      <c r="DG33" s="661"/>
      <c r="DH33" s="661"/>
      <c r="DI33" s="661"/>
      <c r="DJ33" s="661"/>
      <c r="DK33" s="662"/>
      <c r="DL33" s="648">
        <v>6815826</v>
      </c>
      <c r="DM33" s="661"/>
      <c r="DN33" s="661"/>
      <c r="DO33" s="661"/>
      <c r="DP33" s="661"/>
      <c r="DQ33" s="661"/>
      <c r="DR33" s="661"/>
      <c r="DS33" s="661"/>
      <c r="DT33" s="661"/>
      <c r="DU33" s="661"/>
      <c r="DV33" s="662"/>
      <c r="DW33" s="645">
        <v>42.2</v>
      </c>
      <c r="DX33" s="663"/>
      <c r="DY33" s="663"/>
      <c r="DZ33" s="663"/>
      <c r="EA33" s="663"/>
      <c r="EB33" s="663"/>
      <c r="EC33" s="684"/>
    </row>
    <row r="34" spans="2:133" ht="11.25" customHeight="1">
      <c r="B34" s="639" t="s">
        <v>322</v>
      </c>
      <c r="C34" s="640"/>
      <c r="D34" s="640"/>
      <c r="E34" s="640"/>
      <c r="F34" s="640"/>
      <c r="G34" s="640"/>
      <c r="H34" s="640"/>
      <c r="I34" s="640"/>
      <c r="J34" s="640"/>
      <c r="K34" s="640"/>
      <c r="L34" s="640"/>
      <c r="M34" s="640"/>
      <c r="N34" s="640"/>
      <c r="O34" s="640"/>
      <c r="P34" s="640"/>
      <c r="Q34" s="641"/>
      <c r="R34" s="642">
        <v>517741</v>
      </c>
      <c r="S34" s="643"/>
      <c r="T34" s="643"/>
      <c r="U34" s="643"/>
      <c r="V34" s="643"/>
      <c r="W34" s="643"/>
      <c r="X34" s="643"/>
      <c r="Y34" s="644"/>
      <c r="Z34" s="675">
        <v>0.9</v>
      </c>
      <c r="AA34" s="675"/>
      <c r="AB34" s="675"/>
      <c r="AC34" s="675"/>
      <c r="AD34" s="676">
        <v>75754</v>
      </c>
      <c r="AE34" s="676"/>
      <c r="AF34" s="676"/>
      <c r="AG34" s="676"/>
      <c r="AH34" s="676"/>
      <c r="AI34" s="676"/>
      <c r="AJ34" s="676"/>
      <c r="AK34" s="676"/>
      <c r="AL34" s="645">
        <v>0.5</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6412426</v>
      </c>
      <c r="CS34" s="643"/>
      <c r="CT34" s="643"/>
      <c r="CU34" s="643"/>
      <c r="CV34" s="643"/>
      <c r="CW34" s="643"/>
      <c r="CX34" s="643"/>
      <c r="CY34" s="644"/>
      <c r="CZ34" s="645">
        <v>12.5</v>
      </c>
      <c r="DA34" s="663"/>
      <c r="DB34" s="663"/>
      <c r="DC34" s="664"/>
      <c r="DD34" s="648">
        <v>4305239</v>
      </c>
      <c r="DE34" s="643"/>
      <c r="DF34" s="643"/>
      <c r="DG34" s="643"/>
      <c r="DH34" s="643"/>
      <c r="DI34" s="643"/>
      <c r="DJ34" s="643"/>
      <c r="DK34" s="644"/>
      <c r="DL34" s="648">
        <v>3144316</v>
      </c>
      <c r="DM34" s="643"/>
      <c r="DN34" s="643"/>
      <c r="DO34" s="643"/>
      <c r="DP34" s="643"/>
      <c r="DQ34" s="643"/>
      <c r="DR34" s="643"/>
      <c r="DS34" s="643"/>
      <c r="DT34" s="643"/>
      <c r="DU34" s="643"/>
      <c r="DV34" s="644"/>
      <c r="DW34" s="645">
        <v>19.5</v>
      </c>
      <c r="DX34" s="663"/>
      <c r="DY34" s="663"/>
      <c r="DZ34" s="663"/>
      <c r="EA34" s="663"/>
      <c r="EB34" s="663"/>
      <c r="EC34" s="684"/>
    </row>
    <row r="35" spans="2:133" ht="11.25" customHeight="1">
      <c r="B35" s="639" t="s">
        <v>324</v>
      </c>
      <c r="C35" s="640"/>
      <c r="D35" s="640"/>
      <c r="E35" s="640"/>
      <c r="F35" s="640"/>
      <c r="G35" s="640"/>
      <c r="H35" s="640"/>
      <c r="I35" s="640"/>
      <c r="J35" s="640"/>
      <c r="K35" s="640"/>
      <c r="L35" s="640"/>
      <c r="M35" s="640"/>
      <c r="N35" s="640"/>
      <c r="O35" s="640"/>
      <c r="P35" s="640"/>
      <c r="Q35" s="641"/>
      <c r="R35" s="642">
        <v>1126275</v>
      </c>
      <c r="S35" s="643"/>
      <c r="T35" s="643"/>
      <c r="U35" s="643"/>
      <c r="V35" s="643"/>
      <c r="W35" s="643"/>
      <c r="X35" s="643"/>
      <c r="Y35" s="644"/>
      <c r="Z35" s="675">
        <v>2.1</v>
      </c>
      <c r="AA35" s="675"/>
      <c r="AB35" s="675"/>
      <c r="AC35" s="675"/>
      <c r="AD35" s="676" t="s">
        <v>137</v>
      </c>
      <c r="AE35" s="676"/>
      <c r="AF35" s="676"/>
      <c r="AG35" s="676"/>
      <c r="AH35" s="676"/>
      <c r="AI35" s="676"/>
      <c r="AJ35" s="676"/>
      <c r="AK35" s="676"/>
      <c r="AL35" s="645" t="s">
        <v>246</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455905</v>
      </c>
      <c r="CS35" s="661"/>
      <c r="CT35" s="661"/>
      <c r="CU35" s="661"/>
      <c r="CV35" s="661"/>
      <c r="CW35" s="661"/>
      <c r="CX35" s="661"/>
      <c r="CY35" s="662"/>
      <c r="CZ35" s="645">
        <v>0.9</v>
      </c>
      <c r="DA35" s="663"/>
      <c r="DB35" s="663"/>
      <c r="DC35" s="664"/>
      <c r="DD35" s="648">
        <v>419370</v>
      </c>
      <c r="DE35" s="661"/>
      <c r="DF35" s="661"/>
      <c r="DG35" s="661"/>
      <c r="DH35" s="661"/>
      <c r="DI35" s="661"/>
      <c r="DJ35" s="661"/>
      <c r="DK35" s="662"/>
      <c r="DL35" s="648">
        <v>413895</v>
      </c>
      <c r="DM35" s="661"/>
      <c r="DN35" s="661"/>
      <c r="DO35" s="661"/>
      <c r="DP35" s="661"/>
      <c r="DQ35" s="661"/>
      <c r="DR35" s="661"/>
      <c r="DS35" s="661"/>
      <c r="DT35" s="661"/>
      <c r="DU35" s="661"/>
      <c r="DV35" s="662"/>
      <c r="DW35" s="645">
        <v>2.6</v>
      </c>
      <c r="DX35" s="663"/>
      <c r="DY35" s="663"/>
      <c r="DZ35" s="663"/>
      <c r="EA35" s="663"/>
      <c r="EB35" s="663"/>
      <c r="EC35" s="684"/>
    </row>
    <row r="36" spans="2:133" ht="11.25" customHeight="1">
      <c r="B36" s="639" t="s">
        <v>328</v>
      </c>
      <c r="C36" s="640"/>
      <c r="D36" s="640"/>
      <c r="E36" s="640"/>
      <c r="F36" s="640"/>
      <c r="G36" s="640"/>
      <c r="H36" s="640"/>
      <c r="I36" s="640"/>
      <c r="J36" s="640"/>
      <c r="K36" s="640"/>
      <c r="L36" s="640"/>
      <c r="M36" s="640"/>
      <c r="N36" s="640"/>
      <c r="O36" s="640"/>
      <c r="P36" s="640"/>
      <c r="Q36" s="641"/>
      <c r="R36" s="642">
        <v>7855924</v>
      </c>
      <c r="S36" s="643"/>
      <c r="T36" s="643"/>
      <c r="U36" s="643"/>
      <c r="V36" s="643"/>
      <c r="W36" s="643"/>
      <c r="X36" s="643"/>
      <c r="Y36" s="644"/>
      <c r="Z36" s="675">
        <v>14.4</v>
      </c>
      <c r="AA36" s="675"/>
      <c r="AB36" s="675"/>
      <c r="AC36" s="675"/>
      <c r="AD36" s="676" t="s">
        <v>234</v>
      </c>
      <c r="AE36" s="676"/>
      <c r="AF36" s="676"/>
      <c r="AG36" s="676"/>
      <c r="AH36" s="676"/>
      <c r="AI36" s="676"/>
      <c r="AJ36" s="676"/>
      <c r="AK36" s="676"/>
      <c r="AL36" s="645" t="s">
        <v>234</v>
      </c>
      <c r="AM36" s="646"/>
      <c r="AN36" s="646"/>
      <c r="AO36" s="677"/>
      <c r="AP36" s="235"/>
      <c r="AQ36" s="694" t="s">
        <v>329</v>
      </c>
      <c r="AR36" s="695"/>
      <c r="AS36" s="695"/>
      <c r="AT36" s="695"/>
      <c r="AU36" s="695"/>
      <c r="AV36" s="695"/>
      <c r="AW36" s="695"/>
      <c r="AX36" s="695"/>
      <c r="AY36" s="696"/>
      <c r="AZ36" s="697">
        <v>3738015</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254290</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14059027</v>
      </c>
      <c r="CS36" s="643"/>
      <c r="CT36" s="643"/>
      <c r="CU36" s="643"/>
      <c r="CV36" s="643"/>
      <c r="CW36" s="643"/>
      <c r="CX36" s="643"/>
      <c r="CY36" s="644"/>
      <c r="CZ36" s="645">
        <v>27.4</v>
      </c>
      <c r="DA36" s="663"/>
      <c r="DB36" s="663"/>
      <c r="DC36" s="664"/>
      <c r="DD36" s="648">
        <v>5394305</v>
      </c>
      <c r="DE36" s="643"/>
      <c r="DF36" s="643"/>
      <c r="DG36" s="643"/>
      <c r="DH36" s="643"/>
      <c r="DI36" s="643"/>
      <c r="DJ36" s="643"/>
      <c r="DK36" s="644"/>
      <c r="DL36" s="648">
        <v>1732293</v>
      </c>
      <c r="DM36" s="643"/>
      <c r="DN36" s="643"/>
      <c r="DO36" s="643"/>
      <c r="DP36" s="643"/>
      <c r="DQ36" s="643"/>
      <c r="DR36" s="643"/>
      <c r="DS36" s="643"/>
      <c r="DT36" s="643"/>
      <c r="DU36" s="643"/>
      <c r="DV36" s="644"/>
      <c r="DW36" s="645">
        <v>10.7</v>
      </c>
      <c r="DX36" s="663"/>
      <c r="DY36" s="663"/>
      <c r="DZ36" s="663"/>
      <c r="EA36" s="663"/>
      <c r="EB36" s="663"/>
      <c r="EC36" s="684"/>
    </row>
    <row r="37" spans="2:133" ht="11.25" customHeight="1">
      <c r="B37" s="639" t="s">
        <v>332</v>
      </c>
      <c r="C37" s="640"/>
      <c r="D37" s="640"/>
      <c r="E37" s="640"/>
      <c r="F37" s="640"/>
      <c r="G37" s="640"/>
      <c r="H37" s="640"/>
      <c r="I37" s="640"/>
      <c r="J37" s="640"/>
      <c r="K37" s="640"/>
      <c r="L37" s="640"/>
      <c r="M37" s="640"/>
      <c r="N37" s="640"/>
      <c r="O37" s="640"/>
      <c r="P37" s="640"/>
      <c r="Q37" s="641"/>
      <c r="R37" s="642">
        <v>5936790</v>
      </c>
      <c r="S37" s="643"/>
      <c r="T37" s="643"/>
      <c r="U37" s="643"/>
      <c r="V37" s="643"/>
      <c r="W37" s="643"/>
      <c r="X37" s="643"/>
      <c r="Y37" s="644"/>
      <c r="Z37" s="675">
        <v>10.9</v>
      </c>
      <c r="AA37" s="675"/>
      <c r="AB37" s="675"/>
      <c r="AC37" s="675"/>
      <c r="AD37" s="676" t="s">
        <v>246</v>
      </c>
      <c r="AE37" s="676"/>
      <c r="AF37" s="676"/>
      <c r="AG37" s="676"/>
      <c r="AH37" s="676"/>
      <c r="AI37" s="676"/>
      <c r="AJ37" s="676"/>
      <c r="AK37" s="676"/>
      <c r="AL37" s="645" t="s">
        <v>246</v>
      </c>
      <c r="AM37" s="646"/>
      <c r="AN37" s="646"/>
      <c r="AO37" s="677"/>
      <c r="AQ37" s="685" t="s">
        <v>333</v>
      </c>
      <c r="AR37" s="686"/>
      <c r="AS37" s="686"/>
      <c r="AT37" s="686"/>
      <c r="AU37" s="686"/>
      <c r="AV37" s="686"/>
      <c r="AW37" s="686"/>
      <c r="AX37" s="686"/>
      <c r="AY37" s="687"/>
      <c r="AZ37" s="642">
        <v>1637621</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235646</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880436</v>
      </c>
      <c r="CS37" s="661"/>
      <c r="CT37" s="661"/>
      <c r="CU37" s="661"/>
      <c r="CV37" s="661"/>
      <c r="CW37" s="661"/>
      <c r="CX37" s="661"/>
      <c r="CY37" s="662"/>
      <c r="CZ37" s="645">
        <v>1.7</v>
      </c>
      <c r="DA37" s="663"/>
      <c r="DB37" s="663"/>
      <c r="DC37" s="664"/>
      <c r="DD37" s="648">
        <v>879655</v>
      </c>
      <c r="DE37" s="661"/>
      <c r="DF37" s="661"/>
      <c r="DG37" s="661"/>
      <c r="DH37" s="661"/>
      <c r="DI37" s="661"/>
      <c r="DJ37" s="661"/>
      <c r="DK37" s="662"/>
      <c r="DL37" s="648">
        <v>878086</v>
      </c>
      <c r="DM37" s="661"/>
      <c r="DN37" s="661"/>
      <c r="DO37" s="661"/>
      <c r="DP37" s="661"/>
      <c r="DQ37" s="661"/>
      <c r="DR37" s="661"/>
      <c r="DS37" s="661"/>
      <c r="DT37" s="661"/>
      <c r="DU37" s="661"/>
      <c r="DV37" s="662"/>
      <c r="DW37" s="645">
        <v>5.4</v>
      </c>
      <c r="DX37" s="663"/>
      <c r="DY37" s="663"/>
      <c r="DZ37" s="663"/>
      <c r="EA37" s="663"/>
      <c r="EB37" s="663"/>
      <c r="EC37" s="684"/>
    </row>
    <row r="38" spans="2:133" ht="11.25" customHeight="1">
      <c r="B38" s="639" t="s">
        <v>336</v>
      </c>
      <c r="C38" s="640"/>
      <c r="D38" s="640"/>
      <c r="E38" s="640"/>
      <c r="F38" s="640"/>
      <c r="G38" s="640"/>
      <c r="H38" s="640"/>
      <c r="I38" s="640"/>
      <c r="J38" s="640"/>
      <c r="K38" s="640"/>
      <c r="L38" s="640"/>
      <c r="M38" s="640"/>
      <c r="N38" s="640"/>
      <c r="O38" s="640"/>
      <c r="P38" s="640"/>
      <c r="Q38" s="641"/>
      <c r="R38" s="642">
        <v>1273682</v>
      </c>
      <c r="S38" s="643"/>
      <c r="T38" s="643"/>
      <c r="U38" s="643"/>
      <c r="V38" s="643"/>
      <c r="W38" s="643"/>
      <c r="X38" s="643"/>
      <c r="Y38" s="644"/>
      <c r="Z38" s="675">
        <v>2.2999999999999998</v>
      </c>
      <c r="AA38" s="675"/>
      <c r="AB38" s="675"/>
      <c r="AC38" s="675"/>
      <c r="AD38" s="676">
        <v>5317</v>
      </c>
      <c r="AE38" s="676"/>
      <c r="AF38" s="676"/>
      <c r="AG38" s="676"/>
      <c r="AH38" s="676"/>
      <c r="AI38" s="676"/>
      <c r="AJ38" s="676"/>
      <c r="AK38" s="676"/>
      <c r="AL38" s="645">
        <v>0</v>
      </c>
      <c r="AM38" s="646"/>
      <c r="AN38" s="646"/>
      <c r="AO38" s="677"/>
      <c r="AQ38" s="685" t="s">
        <v>337</v>
      </c>
      <c r="AR38" s="686"/>
      <c r="AS38" s="686"/>
      <c r="AT38" s="686"/>
      <c r="AU38" s="686"/>
      <c r="AV38" s="686"/>
      <c r="AW38" s="686"/>
      <c r="AX38" s="686"/>
      <c r="AY38" s="687"/>
      <c r="AZ38" s="642">
        <v>137000</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8406</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2085518</v>
      </c>
      <c r="CS38" s="643"/>
      <c r="CT38" s="643"/>
      <c r="CU38" s="643"/>
      <c r="CV38" s="643"/>
      <c r="CW38" s="643"/>
      <c r="CX38" s="643"/>
      <c r="CY38" s="644"/>
      <c r="CZ38" s="645">
        <v>4.0999999999999996</v>
      </c>
      <c r="DA38" s="663"/>
      <c r="DB38" s="663"/>
      <c r="DC38" s="664"/>
      <c r="DD38" s="648">
        <v>1580735</v>
      </c>
      <c r="DE38" s="643"/>
      <c r="DF38" s="643"/>
      <c r="DG38" s="643"/>
      <c r="DH38" s="643"/>
      <c r="DI38" s="643"/>
      <c r="DJ38" s="643"/>
      <c r="DK38" s="644"/>
      <c r="DL38" s="648">
        <v>1525322</v>
      </c>
      <c r="DM38" s="643"/>
      <c r="DN38" s="643"/>
      <c r="DO38" s="643"/>
      <c r="DP38" s="643"/>
      <c r="DQ38" s="643"/>
      <c r="DR38" s="643"/>
      <c r="DS38" s="643"/>
      <c r="DT38" s="643"/>
      <c r="DU38" s="643"/>
      <c r="DV38" s="644"/>
      <c r="DW38" s="645">
        <v>9.4</v>
      </c>
      <c r="DX38" s="663"/>
      <c r="DY38" s="663"/>
      <c r="DZ38" s="663"/>
      <c r="EA38" s="663"/>
      <c r="EB38" s="663"/>
      <c r="EC38" s="684"/>
    </row>
    <row r="39" spans="2:133" ht="11.25" customHeight="1">
      <c r="B39" s="639" t="s">
        <v>340</v>
      </c>
      <c r="C39" s="640"/>
      <c r="D39" s="640"/>
      <c r="E39" s="640"/>
      <c r="F39" s="640"/>
      <c r="G39" s="640"/>
      <c r="H39" s="640"/>
      <c r="I39" s="640"/>
      <c r="J39" s="640"/>
      <c r="K39" s="640"/>
      <c r="L39" s="640"/>
      <c r="M39" s="640"/>
      <c r="N39" s="640"/>
      <c r="O39" s="640"/>
      <c r="P39" s="640"/>
      <c r="Q39" s="641"/>
      <c r="R39" s="642">
        <v>2861200</v>
      </c>
      <c r="S39" s="643"/>
      <c r="T39" s="643"/>
      <c r="U39" s="643"/>
      <c r="V39" s="643"/>
      <c r="W39" s="643"/>
      <c r="X39" s="643"/>
      <c r="Y39" s="644"/>
      <c r="Z39" s="675">
        <v>5.2</v>
      </c>
      <c r="AA39" s="675"/>
      <c r="AB39" s="675"/>
      <c r="AC39" s="675"/>
      <c r="AD39" s="676" t="s">
        <v>137</v>
      </c>
      <c r="AE39" s="676"/>
      <c r="AF39" s="676"/>
      <c r="AG39" s="676"/>
      <c r="AH39" s="676"/>
      <c r="AI39" s="676"/>
      <c r="AJ39" s="676"/>
      <c r="AK39" s="676"/>
      <c r="AL39" s="645" t="s">
        <v>234</v>
      </c>
      <c r="AM39" s="646"/>
      <c r="AN39" s="646"/>
      <c r="AO39" s="677"/>
      <c r="AQ39" s="685" t="s">
        <v>341</v>
      </c>
      <c r="AR39" s="686"/>
      <c r="AS39" s="686"/>
      <c r="AT39" s="686"/>
      <c r="AU39" s="686"/>
      <c r="AV39" s="686"/>
      <c r="AW39" s="686"/>
      <c r="AX39" s="686"/>
      <c r="AY39" s="687"/>
      <c r="AZ39" s="642">
        <v>14876</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13531</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2469215</v>
      </c>
      <c r="CS39" s="661"/>
      <c r="CT39" s="661"/>
      <c r="CU39" s="661"/>
      <c r="CV39" s="661"/>
      <c r="CW39" s="661"/>
      <c r="CX39" s="661"/>
      <c r="CY39" s="662"/>
      <c r="CZ39" s="645">
        <v>4.8</v>
      </c>
      <c r="DA39" s="663"/>
      <c r="DB39" s="663"/>
      <c r="DC39" s="664"/>
      <c r="DD39" s="648">
        <v>1511650</v>
      </c>
      <c r="DE39" s="661"/>
      <c r="DF39" s="661"/>
      <c r="DG39" s="661"/>
      <c r="DH39" s="661"/>
      <c r="DI39" s="661"/>
      <c r="DJ39" s="661"/>
      <c r="DK39" s="662"/>
      <c r="DL39" s="648" t="s">
        <v>137</v>
      </c>
      <c r="DM39" s="661"/>
      <c r="DN39" s="661"/>
      <c r="DO39" s="661"/>
      <c r="DP39" s="661"/>
      <c r="DQ39" s="661"/>
      <c r="DR39" s="661"/>
      <c r="DS39" s="661"/>
      <c r="DT39" s="661"/>
      <c r="DU39" s="661"/>
      <c r="DV39" s="662"/>
      <c r="DW39" s="645" t="s">
        <v>137</v>
      </c>
      <c r="DX39" s="663"/>
      <c r="DY39" s="663"/>
      <c r="DZ39" s="663"/>
      <c r="EA39" s="663"/>
      <c r="EB39" s="663"/>
      <c r="EC39" s="684"/>
    </row>
    <row r="40" spans="2:133" ht="11.25" customHeight="1">
      <c r="B40" s="639" t="s">
        <v>344</v>
      </c>
      <c r="C40" s="640"/>
      <c r="D40" s="640"/>
      <c r="E40" s="640"/>
      <c r="F40" s="640"/>
      <c r="G40" s="640"/>
      <c r="H40" s="640"/>
      <c r="I40" s="640"/>
      <c r="J40" s="640"/>
      <c r="K40" s="640"/>
      <c r="L40" s="640"/>
      <c r="M40" s="640"/>
      <c r="N40" s="640"/>
      <c r="O40" s="640"/>
      <c r="P40" s="640"/>
      <c r="Q40" s="641"/>
      <c r="R40" s="642" t="s">
        <v>234</v>
      </c>
      <c r="S40" s="643"/>
      <c r="T40" s="643"/>
      <c r="U40" s="643"/>
      <c r="V40" s="643"/>
      <c r="W40" s="643"/>
      <c r="X40" s="643"/>
      <c r="Y40" s="644"/>
      <c r="Z40" s="675" t="s">
        <v>234</v>
      </c>
      <c r="AA40" s="675"/>
      <c r="AB40" s="675"/>
      <c r="AC40" s="675"/>
      <c r="AD40" s="676" t="s">
        <v>246</v>
      </c>
      <c r="AE40" s="676"/>
      <c r="AF40" s="676"/>
      <c r="AG40" s="676"/>
      <c r="AH40" s="676"/>
      <c r="AI40" s="676"/>
      <c r="AJ40" s="676"/>
      <c r="AK40" s="676"/>
      <c r="AL40" s="645" t="s">
        <v>246</v>
      </c>
      <c r="AM40" s="646"/>
      <c r="AN40" s="646"/>
      <c r="AO40" s="677"/>
      <c r="AQ40" s="685" t="s">
        <v>345</v>
      </c>
      <c r="AR40" s="686"/>
      <c r="AS40" s="686"/>
      <c r="AT40" s="686"/>
      <c r="AU40" s="686"/>
      <c r="AV40" s="686"/>
      <c r="AW40" s="686"/>
      <c r="AX40" s="686"/>
      <c r="AY40" s="687"/>
      <c r="AZ40" s="642" t="s">
        <v>234</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99</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v>449818</v>
      </c>
      <c r="CS40" s="643"/>
      <c r="CT40" s="643"/>
      <c r="CU40" s="643"/>
      <c r="CV40" s="643"/>
      <c r="CW40" s="643"/>
      <c r="CX40" s="643"/>
      <c r="CY40" s="644"/>
      <c r="CZ40" s="645">
        <v>0.9</v>
      </c>
      <c r="DA40" s="663"/>
      <c r="DB40" s="663"/>
      <c r="DC40" s="664"/>
      <c r="DD40" s="648">
        <v>99315</v>
      </c>
      <c r="DE40" s="643"/>
      <c r="DF40" s="643"/>
      <c r="DG40" s="643"/>
      <c r="DH40" s="643"/>
      <c r="DI40" s="643"/>
      <c r="DJ40" s="643"/>
      <c r="DK40" s="644"/>
      <c r="DL40" s="648" t="s">
        <v>246</v>
      </c>
      <c r="DM40" s="643"/>
      <c r="DN40" s="643"/>
      <c r="DO40" s="643"/>
      <c r="DP40" s="643"/>
      <c r="DQ40" s="643"/>
      <c r="DR40" s="643"/>
      <c r="DS40" s="643"/>
      <c r="DT40" s="643"/>
      <c r="DU40" s="643"/>
      <c r="DV40" s="644"/>
      <c r="DW40" s="645" t="s">
        <v>234</v>
      </c>
      <c r="DX40" s="663"/>
      <c r="DY40" s="663"/>
      <c r="DZ40" s="663"/>
      <c r="EA40" s="663"/>
      <c r="EB40" s="663"/>
      <c r="EC40" s="684"/>
    </row>
    <row r="41" spans="2:133" ht="11.25" customHeight="1">
      <c r="B41" s="639" t="s">
        <v>349</v>
      </c>
      <c r="C41" s="640"/>
      <c r="D41" s="640"/>
      <c r="E41" s="640"/>
      <c r="F41" s="640"/>
      <c r="G41" s="640"/>
      <c r="H41" s="640"/>
      <c r="I41" s="640"/>
      <c r="J41" s="640"/>
      <c r="K41" s="640"/>
      <c r="L41" s="640"/>
      <c r="M41" s="640"/>
      <c r="N41" s="640"/>
      <c r="O41" s="640"/>
      <c r="P41" s="640"/>
      <c r="Q41" s="641"/>
      <c r="R41" s="642" t="s">
        <v>234</v>
      </c>
      <c r="S41" s="643"/>
      <c r="T41" s="643"/>
      <c r="U41" s="643"/>
      <c r="V41" s="643"/>
      <c r="W41" s="643"/>
      <c r="X41" s="643"/>
      <c r="Y41" s="644"/>
      <c r="Z41" s="675" t="s">
        <v>246</v>
      </c>
      <c r="AA41" s="675"/>
      <c r="AB41" s="675"/>
      <c r="AC41" s="675"/>
      <c r="AD41" s="676" t="s">
        <v>137</v>
      </c>
      <c r="AE41" s="676"/>
      <c r="AF41" s="676"/>
      <c r="AG41" s="676"/>
      <c r="AH41" s="676"/>
      <c r="AI41" s="676"/>
      <c r="AJ41" s="676"/>
      <c r="AK41" s="676"/>
      <c r="AL41" s="645" t="s">
        <v>246</v>
      </c>
      <c r="AM41" s="646"/>
      <c r="AN41" s="646"/>
      <c r="AO41" s="677"/>
      <c r="AQ41" s="685" t="s">
        <v>350</v>
      </c>
      <c r="AR41" s="686"/>
      <c r="AS41" s="686"/>
      <c r="AT41" s="686"/>
      <c r="AU41" s="686"/>
      <c r="AV41" s="686"/>
      <c r="AW41" s="686"/>
      <c r="AX41" s="686"/>
      <c r="AY41" s="687"/>
      <c r="AZ41" s="642">
        <v>409103</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v>1</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234</v>
      </c>
      <c r="CS41" s="661"/>
      <c r="CT41" s="661"/>
      <c r="CU41" s="661"/>
      <c r="CV41" s="661"/>
      <c r="CW41" s="661"/>
      <c r="CX41" s="661"/>
      <c r="CY41" s="662"/>
      <c r="CZ41" s="645" t="s">
        <v>234</v>
      </c>
      <c r="DA41" s="663"/>
      <c r="DB41" s="663"/>
      <c r="DC41" s="664"/>
      <c r="DD41" s="648" t="s">
        <v>246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353</v>
      </c>
      <c r="C42" s="640"/>
      <c r="D42" s="640"/>
      <c r="E42" s="640"/>
      <c r="F42" s="640"/>
      <c r="G42" s="640"/>
      <c r="H42" s="640"/>
      <c r="I42" s="640"/>
      <c r="J42" s="640"/>
      <c r="K42" s="640"/>
      <c r="L42" s="640"/>
      <c r="M42" s="640"/>
      <c r="N42" s="640"/>
      <c r="O42" s="640"/>
      <c r="P42" s="640"/>
      <c r="Q42" s="641"/>
      <c r="R42" s="642">
        <v>848300</v>
      </c>
      <c r="S42" s="643"/>
      <c r="T42" s="643"/>
      <c r="U42" s="643"/>
      <c r="V42" s="643"/>
      <c r="W42" s="643"/>
      <c r="X42" s="643"/>
      <c r="Y42" s="644"/>
      <c r="Z42" s="675">
        <v>1.6</v>
      </c>
      <c r="AA42" s="675"/>
      <c r="AB42" s="675"/>
      <c r="AC42" s="675"/>
      <c r="AD42" s="676" t="s">
        <v>234</v>
      </c>
      <c r="AE42" s="676"/>
      <c r="AF42" s="676"/>
      <c r="AG42" s="676"/>
      <c r="AH42" s="676"/>
      <c r="AI42" s="676"/>
      <c r="AJ42" s="676"/>
      <c r="AK42" s="676"/>
      <c r="AL42" s="645" t="s">
        <v>234</v>
      </c>
      <c r="AM42" s="646"/>
      <c r="AN42" s="646"/>
      <c r="AO42" s="677"/>
      <c r="AQ42" s="678" t="s">
        <v>354</v>
      </c>
      <c r="AR42" s="679"/>
      <c r="AS42" s="679"/>
      <c r="AT42" s="679"/>
      <c r="AU42" s="679"/>
      <c r="AV42" s="679"/>
      <c r="AW42" s="679"/>
      <c r="AX42" s="679"/>
      <c r="AY42" s="680"/>
      <c r="AZ42" s="626">
        <v>1539415</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306</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9641171</v>
      </c>
      <c r="CS42" s="643"/>
      <c r="CT42" s="643"/>
      <c r="CU42" s="643"/>
      <c r="CV42" s="643"/>
      <c r="CW42" s="643"/>
      <c r="CX42" s="643"/>
      <c r="CY42" s="644"/>
      <c r="CZ42" s="645">
        <v>18.8</v>
      </c>
      <c r="DA42" s="646"/>
      <c r="DB42" s="646"/>
      <c r="DC42" s="647"/>
      <c r="DD42" s="648">
        <v>1008094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357</v>
      </c>
      <c r="C43" s="624"/>
      <c r="D43" s="624"/>
      <c r="E43" s="624"/>
      <c r="F43" s="624"/>
      <c r="G43" s="624"/>
      <c r="H43" s="624"/>
      <c r="I43" s="624"/>
      <c r="J43" s="624"/>
      <c r="K43" s="624"/>
      <c r="L43" s="624"/>
      <c r="M43" s="624"/>
      <c r="N43" s="624"/>
      <c r="O43" s="624"/>
      <c r="P43" s="624"/>
      <c r="Q43" s="625"/>
      <c r="R43" s="626">
        <v>54500624</v>
      </c>
      <c r="S43" s="665"/>
      <c r="T43" s="665"/>
      <c r="U43" s="665"/>
      <c r="V43" s="665"/>
      <c r="W43" s="665"/>
      <c r="X43" s="665"/>
      <c r="Y43" s="666"/>
      <c r="Z43" s="667">
        <v>100</v>
      </c>
      <c r="AA43" s="667"/>
      <c r="AB43" s="667"/>
      <c r="AC43" s="667"/>
      <c r="AD43" s="668">
        <v>15313046</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221918</v>
      </c>
      <c r="CS43" s="661"/>
      <c r="CT43" s="661"/>
      <c r="CU43" s="661"/>
      <c r="CV43" s="661"/>
      <c r="CW43" s="661"/>
      <c r="CX43" s="661"/>
      <c r="CY43" s="662"/>
      <c r="CZ43" s="645">
        <v>0.4</v>
      </c>
      <c r="DA43" s="663"/>
      <c r="DB43" s="663"/>
      <c r="DC43" s="664"/>
      <c r="DD43" s="648">
        <v>171588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7985602</v>
      </c>
      <c r="CS44" s="643"/>
      <c r="CT44" s="643"/>
      <c r="CU44" s="643"/>
      <c r="CV44" s="643"/>
      <c r="CW44" s="643"/>
      <c r="CX44" s="643"/>
      <c r="CY44" s="644"/>
      <c r="CZ44" s="645">
        <v>15.5</v>
      </c>
      <c r="DA44" s="646"/>
      <c r="DB44" s="646"/>
      <c r="DC44" s="647"/>
      <c r="DD44" s="648">
        <v>974656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5064943</v>
      </c>
      <c r="CS45" s="661"/>
      <c r="CT45" s="661"/>
      <c r="CU45" s="661"/>
      <c r="CV45" s="661"/>
      <c r="CW45" s="661"/>
      <c r="CX45" s="661"/>
      <c r="CY45" s="662"/>
      <c r="CZ45" s="645">
        <v>9.9</v>
      </c>
      <c r="DA45" s="663"/>
      <c r="DB45" s="663"/>
      <c r="DC45" s="664"/>
      <c r="DD45" s="648">
        <v>277606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2649223</v>
      </c>
      <c r="CS46" s="643"/>
      <c r="CT46" s="643"/>
      <c r="CU46" s="643"/>
      <c r="CV46" s="643"/>
      <c r="CW46" s="643"/>
      <c r="CX46" s="643"/>
      <c r="CY46" s="644"/>
      <c r="CZ46" s="645">
        <v>5.2</v>
      </c>
      <c r="DA46" s="646"/>
      <c r="DB46" s="646"/>
      <c r="DC46" s="647"/>
      <c r="DD46" s="648">
        <v>603102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1655569</v>
      </c>
      <c r="CS47" s="661"/>
      <c r="CT47" s="661"/>
      <c r="CU47" s="661"/>
      <c r="CV47" s="661"/>
      <c r="CW47" s="661"/>
      <c r="CX47" s="661"/>
      <c r="CY47" s="662"/>
      <c r="CZ47" s="645">
        <v>3.2</v>
      </c>
      <c r="DA47" s="663"/>
      <c r="DB47" s="663"/>
      <c r="DC47" s="664"/>
      <c r="DD47" s="648">
        <v>33438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246</v>
      </c>
      <c r="CS48" s="643"/>
      <c r="CT48" s="643"/>
      <c r="CU48" s="643"/>
      <c r="CV48" s="643"/>
      <c r="CW48" s="643"/>
      <c r="CX48" s="643"/>
      <c r="CY48" s="644"/>
      <c r="CZ48" s="645" t="s">
        <v>234</v>
      </c>
      <c r="DA48" s="646"/>
      <c r="DB48" s="646"/>
      <c r="DC48" s="647"/>
      <c r="DD48" s="648" t="s">
        <v>246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51379598</v>
      </c>
      <c r="CS49" s="627"/>
      <c r="CT49" s="627"/>
      <c r="CU49" s="627"/>
      <c r="CV49" s="627"/>
      <c r="CW49" s="627"/>
      <c r="CX49" s="627"/>
      <c r="CY49" s="628"/>
      <c r="CZ49" s="629">
        <v>100</v>
      </c>
      <c r="DA49" s="630"/>
      <c r="DB49" s="630"/>
      <c r="DC49" s="631"/>
      <c r="DD49" s="632">
        <v>24010503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95AzQXv2HA0vvhQAW/kblVcj3NryyUVYgGVWvL2fs1me1Rw1yNG6jIqr+/MeL1gTZaIOcG9lQkjykJ/U/lzZ/g==" saltValue="mSJpP42zhV87oZG6du7Kr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0" t="s">
        <v>369</v>
      </c>
      <c r="DK2" s="1171"/>
      <c r="DL2" s="1171"/>
      <c r="DM2" s="1171"/>
      <c r="DN2" s="1171"/>
      <c r="DO2" s="1172"/>
      <c r="DP2" s="251"/>
      <c r="DQ2" s="1170" t="s">
        <v>370</v>
      </c>
      <c r="DR2" s="1171"/>
      <c r="DS2" s="1171"/>
      <c r="DT2" s="1171"/>
      <c r="DU2" s="1171"/>
      <c r="DV2" s="1171"/>
      <c r="DW2" s="1171"/>
      <c r="DX2" s="1171"/>
      <c r="DY2" s="1171"/>
      <c r="DZ2" s="1172"/>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3" t="s">
        <v>371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3"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8" t="s">
        <v>387</v>
      </c>
      <c r="DH5" s="1159"/>
      <c r="DI5" s="1159"/>
      <c r="DJ5" s="1159"/>
      <c r="DK5" s="1160"/>
      <c r="DL5" s="1158" t="s">
        <v>388</v>
      </c>
      <c r="DM5" s="1159"/>
      <c r="DN5" s="1159"/>
      <c r="DO5" s="1159"/>
      <c r="DP5" s="1160"/>
      <c r="DQ5" s="1058" t="s">
        <v>389</v>
      </c>
      <c r="DR5" s="1059"/>
      <c r="DS5" s="1059"/>
      <c r="DT5" s="1059"/>
      <c r="DU5" s="1060"/>
      <c r="DV5" s="1058" t="s">
        <v>380</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4"/>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61"/>
      <c r="DH6" s="1162"/>
      <c r="DI6" s="1162"/>
      <c r="DJ6" s="1162"/>
      <c r="DK6" s="1163"/>
      <c r="DL6" s="1161"/>
      <c r="DM6" s="1162"/>
      <c r="DN6" s="1162"/>
      <c r="DO6" s="1162"/>
      <c r="DP6" s="1163"/>
      <c r="DQ6" s="1061"/>
      <c r="DR6" s="1062"/>
      <c r="DS6" s="1062"/>
      <c r="DT6" s="1062"/>
      <c r="DU6" s="1063"/>
      <c r="DV6" s="1061"/>
      <c r="DW6" s="1062"/>
      <c r="DX6" s="1062"/>
      <c r="DY6" s="1062"/>
      <c r="DZ6" s="1075"/>
      <c r="EA6" s="256"/>
    </row>
    <row r="7" spans="1:131" s="257" customFormat="1" ht="26.25" customHeight="1" thickTop="1">
      <c r="A7" s="260">
        <v>1</v>
      </c>
      <c r="B7" s="1110" t="s">
        <v>390</v>
      </c>
      <c r="C7" s="1111"/>
      <c r="D7" s="1111"/>
      <c r="E7" s="1111"/>
      <c r="F7" s="1111"/>
      <c r="G7" s="1111"/>
      <c r="H7" s="1111"/>
      <c r="I7" s="1111"/>
      <c r="J7" s="1111"/>
      <c r="K7" s="1111"/>
      <c r="L7" s="1111"/>
      <c r="M7" s="1111"/>
      <c r="N7" s="1111"/>
      <c r="O7" s="1111"/>
      <c r="P7" s="1112"/>
      <c r="Q7" s="1164">
        <v>52725</v>
      </c>
      <c r="R7" s="1165"/>
      <c r="S7" s="1165"/>
      <c r="T7" s="1165"/>
      <c r="U7" s="1165"/>
      <c r="V7" s="1165">
        <v>49726</v>
      </c>
      <c r="W7" s="1165"/>
      <c r="X7" s="1165"/>
      <c r="Y7" s="1165"/>
      <c r="Z7" s="1165"/>
      <c r="AA7" s="1165">
        <v>2999</v>
      </c>
      <c r="AB7" s="1165"/>
      <c r="AC7" s="1165"/>
      <c r="AD7" s="1165"/>
      <c r="AE7" s="1166"/>
      <c r="AF7" s="1167">
        <v>1398</v>
      </c>
      <c r="AG7" s="1168"/>
      <c r="AH7" s="1168"/>
      <c r="AI7" s="1168"/>
      <c r="AJ7" s="1169"/>
      <c r="AK7" s="1151">
        <v>7918</v>
      </c>
      <c r="AL7" s="1152"/>
      <c r="AM7" s="1152"/>
      <c r="AN7" s="1152"/>
      <c r="AO7" s="1152"/>
      <c r="AP7" s="1152">
        <v>28758</v>
      </c>
      <c r="AQ7" s="1152"/>
      <c r="AR7" s="1152"/>
      <c r="AS7" s="1152"/>
      <c r="AT7" s="1152"/>
      <c r="AU7" s="1153"/>
      <c r="AV7" s="1153"/>
      <c r="AW7" s="1153"/>
      <c r="AX7" s="1153"/>
      <c r="AY7" s="1154"/>
      <c r="AZ7" s="254"/>
      <c r="BA7" s="254"/>
      <c r="BB7" s="254"/>
      <c r="BC7" s="254"/>
      <c r="BD7" s="254"/>
      <c r="BE7" s="255"/>
      <c r="BF7" s="255"/>
      <c r="BG7" s="255"/>
      <c r="BH7" s="255"/>
      <c r="BI7" s="255"/>
      <c r="BJ7" s="255"/>
      <c r="BK7" s="255"/>
      <c r="BL7" s="255"/>
      <c r="BM7" s="255"/>
      <c r="BN7" s="255"/>
      <c r="BO7" s="255"/>
      <c r="BP7" s="255"/>
      <c r="BQ7" s="261">
        <v>1</v>
      </c>
      <c r="BR7" s="262"/>
      <c r="BS7" s="1155" t="s">
        <v>583</v>
      </c>
      <c r="BT7" s="1156"/>
      <c r="BU7" s="1156"/>
      <c r="BV7" s="1156"/>
      <c r="BW7" s="1156"/>
      <c r="BX7" s="1156"/>
      <c r="BY7" s="1156"/>
      <c r="BZ7" s="1156"/>
      <c r="CA7" s="1156"/>
      <c r="CB7" s="1156"/>
      <c r="CC7" s="1156"/>
      <c r="CD7" s="1156"/>
      <c r="CE7" s="1156"/>
      <c r="CF7" s="1156"/>
      <c r="CG7" s="1157"/>
      <c r="CH7" s="1148">
        <v>-1</v>
      </c>
      <c r="CI7" s="1149"/>
      <c r="CJ7" s="1149"/>
      <c r="CK7" s="1149"/>
      <c r="CL7" s="1150"/>
      <c r="CM7" s="1148">
        <v>321</v>
      </c>
      <c r="CN7" s="1149"/>
      <c r="CO7" s="1149"/>
      <c r="CP7" s="1149"/>
      <c r="CQ7" s="1150"/>
      <c r="CR7" s="1148">
        <v>5</v>
      </c>
      <c r="CS7" s="1149"/>
      <c r="CT7" s="1149"/>
      <c r="CU7" s="1149"/>
      <c r="CV7" s="1150"/>
      <c r="CW7" s="1148" t="s">
        <v>596</v>
      </c>
      <c r="CX7" s="1149"/>
      <c r="CY7" s="1149"/>
      <c r="CZ7" s="1149"/>
      <c r="DA7" s="1150"/>
      <c r="DB7" s="1148" t="s">
        <v>516</v>
      </c>
      <c r="DC7" s="1149"/>
      <c r="DD7" s="1149"/>
      <c r="DE7" s="1149"/>
      <c r="DF7" s="1150"/>
      <c r="DG7" s="1148" t="s">
        <v>516</v>
      </c>
      <c r="DH7" s="1149"/>
      <c r="DI7" s="1149"/>
      <c r="DJ7" s="1149"/>
      <c r="DK7" s="1150"/>
      <c r="DL7" s="1148" t="s">
        <v>516</v>
      </c>
      <c r="DM7" s="1149"/>
      <c r="DN7" s="1149"/>
      <c r="DO7" s="1149"/>
      <c r="DP7" s="1150"/>
      <c r="DQ7" s="1148" t="s">
        <v>516</v>
      </c>
      <c r="DR7" s="1149"/>
      <c r="DS7" s="1149"/>
      <c r="DT7" s="1149"/>
      <c r="DU7" s="1150"/>
      <c r="DV7" s="1175"/>
      <c r="DW7" s="1176"/>
      <c r="DX7" s="1176"/>
      <c r="DY7" s="1176"/>
      <c r="DZ7" s="1177"/>
      <c r="EA7" s="256"/>
    </row>
    <row r="8" spans="1:131" s="257" customFormat="1" ht="26.25" customHeight="1">
      <c r="A8" s="263">
        <v>2</v>
      </c>
      <c r="B8" s="1094" t="s">
        <v>391</v>
      </c>
      <c r="C8" s="1095"/>
      <c r="D8" s="1095"/>
      <c r="E8" s="1095"/>
      <c r="F8" s="1095"/>
      <c r="G8" s="1095"/>
      <c r="H8" s="1095"/>
      <c r="I8" s="1095"/>
      <c r="J8" s="1095"/>
      <c r="K8" s="1095"/>
      <c r="L8" s="1095"/>
      <c r="M8" s="1095"/>
      <c r="N8" s="1095"/>
      <c r="O8" s="1095"/>
      <c r="P8" s="1096"/>
      <c r="Q8" s="1100">
        <v>748</v>
      </c>
      <c r="R8" s="1101"/>
      <c r="S8" s="1101"/>
      <c r="T8" s="1101"/>
      <c r="U8" s="1101"/>
      <c r="V8" s="1101">
        <v>748</v>
      </c>
      <c r="W8" s="1101"/>
      <c r="X8" s="1101"/>
      <c r="Y8" s="1101"/>
      <c r="Z8" s="1101"/>
      <c r="AA8" s="1101">
        <v>0</v>
      </c>
      <c r="AB8" s="1101"/>
      <c r="AC8" s="1101"/>
      <c r="AD8" s="1101"/>
      <c r="AE8" s="1102"/>
      <c r="AF8" s="1076">
        <v>0</v>
      </c>
      <c r="AG8" s="1077"/>
      <c r="AH8" s="1077"/>
      <c r="AI8" s="1077"/>
      <c r="AJ8" s="1078"/>
      <c r="AK8" s="1146">
        <v>109</v>
      </c>
      <c r="AL8" s="1147"/>
      <c r="AM8" s="1147"/>
      <c r="AN8" s="1147"/>
      <c r="AO8" s="1147"/>
      <c r="AP8" s="1147">
        <v>336</v>
      </c>
      <c r="AQ8" s="1147"/>
      <c r="AR8" s="1147"/>
      <c r="AS8" s="1147"/>
      <c r="AT8" s="1147"/>
      <c r="AU8" s="1144"/>
      <c r="AV8" s="1144"/>
      <c r="AW8" s="1144"/>
      <c r="AX8" s="1144"/>
      <c r="AY8" s="1145"/>
      <c r="AZ8" s="254"/>
      <c r="BA8" s="254"/>
      <c r="BB8" s="254"/>
      <c r="BC8" s="254"/>
      <c r="BD8" s="254"/>
      <c r="BE8" s="255"/>
      <c r="BF8" s="255"/>
      <c r="BG8" s="255"/>
      <c r="BH8" s="255"/>
      <c r="BI8" s="255"/>
      <c r="BJ8" s="255"/>
      <c r="BK8" s="255"/>
      <c r="BL8" s="255"/>
      <c r="BM8" s="255"/>
      <c r="BN8" s="255"/>
      <c r="BO8" s="255"/>
      <c r="BP8" s="255"/>
      <c r="BQ8" s="264">
        <v>2</v>
      </c>
      <c r="BR8" s="265"/>
      <c r="BS8" s="1071" t="s">
        <v>584</v>
      </c>
      <c r="BT8" s="1072"/>
      <c r="BU8" s="1072"/>
      <c r="BV8" s="1072"/>
      <c r="BW8" s="1072"/>
      <c r="BX8" s="1072"/>
      <c r="BY8" s="1072"/>
      <c r="BZ8" s="1072"/>
      <c r="CA8" s="1072"/>
      <c r="CB8" s="1072"/>
      <c r="CC8" s="1072"/>
      <c r="CD8" s="1072"/>
      <c r="CE8" s="1072"/>
      <c r="CF8" s="1072"/>
      <c r="CG8" s="1073"/>
      <c r="CH8" s="1046">
        <v>7</v>
      </c>
      <c r="CI8" s="1047"/>
      <c r="CJ8" s="1047"/>
      <c r="CK8" s="1047"/>
      <c r="CL8" s="1048"/>
      <c r="CM8" s="1046">
        <v>85</v>
      </c>
      <c r="CN8" s="1047"/>
      <c r="CO8" s="1047"/>
      <c r="CP8" s="1047"/>
      <c r="CQ8" s="1048"/>
      <c r="CR8" s="1046">
        <v>50</v>
      </c>
      <c r="CS8" s="1047"/>
      <c r="CT8" s="1047"/>
      <c r="CU8" s="1047"/>
      <c r="CV8" s="1048"/>
      <c r="CW8" s="1046" t="s">
        <v>516</v>
      </c>
      <c r="CX8" s="1047"/>
      <c r="CY8" s="1047"/>
      <c r="CZ8" s="1047"/>
      <c r="DA8" s="1048"/>
      <c r="DB8" s="1046" t="s">
        <v>516</v>
      </c>
      <c r="DC8" s="1047"/>
      <c r="DD8" s="1047"/>
      <c r="DE8" s="1047"/>
      <c r="DF8" s="1048"/>
      <c r="DG8" s="1046" t="s">
        <v>516</v>
      </c>
      <c r="DH8" s="1047"/>
      <c r="DI8" s="1047"/>
      <c r="DJ8" s="1047"/>
      <c r="DK8" s="1048"/>
      <c r="DL8" s="1046" t="s">
        <v>516</v>
      </c>
      <c r="DM8" s="1047"/>
      <c r="DN8" s="1047"/>
      <c r="DO8" s="1047"/>
      <c r="DP8" s="1048"/>
      <c r="DQ8" s="1046" t="s">
        <v>516</v>
      </c>
      <c r="DR8" s="1047"/>
      <c r="DS8" s="1047"/>
      <c r="DT8" s="1047"/>
      <c r="DU8" s="1048"/>
      <c r="DV8" s="1049"/>
      <c r="DW8" s="1050"/>
      <c r="DX8" s="1050"/>
      <c r="DY8" s="1050"/>
      <c r="DZ8" s="1051"/>
      <c r="EA8" s="256"/>
    </row>
    <row r="9" spans="1:131" s="257" customFormat="1" ht="26.25" customHeight="1">
      <c r="A9" s="263">
        <v>3</v>
      </c>
      <c r="B9" s="1094" t="s">
        <v>392</v>
      </c>
      <c r="C9" s="1095"/>
      <c r="D9" s="1095"/>
      <c r="E9" s="1095"/>
      <c r="F9" s="1095"/>
      <c r="G9" s="1095"/>
      <c r="H9" s="1095"/>
      <c r="I9" s="1095"/>
      <c r="J9" s="1095"/>
      <c r="K9" s="1095"/>
      <c r="L9" s="1095"/>
      <c r="M9" s="1095"/>
      <c r="N9" s="1095"/>
      <c r="O9" s="1095"/>
      <c r="P9" s="1096"/>
      <c r="Q9" s="1100">
        <v>180</v>
      </c>
      <c r="R9" s="1101"/>
      <c r="S9" s="1101"/>
      <c r="T9" s="1101"/>
      <c r="U9" s="1101"/>
      <c r="V9" s="1101">
        <v>175</v>
      </c>
      <c r="W9" s="1101"/>
      <c r="X9" s="1101"/>
      <c r="Y9" s="1101"/>
      <c r="Z9" s="1101"/>
      <c r="AA9" s="1101">
        <v>4</v>
      </c>
      <c r="AB9" s="1101"/>
      <c r="AC9" s="1101"/>
      <c r="AD9" s="1101"/>
      <c r="AE9" s="1102"/>
      <c r="AF9" s="1076">
        <v>4</v>
      </c>
      <c r="AG9" s="1077"/>
      <c r="AH9" s="1077"/>
      <c r="AI9" s="1077"/>
      <c r="AJ9" s="1078"/>
      <c r="AK9" s="1146">
        <v>129</v>
      </c>
      <c r="AL9" s="1147"/>
      <c r="AM9" s="1147"/>
      <c r="AN9" s="1147"/>
      <c r="AO9" s="1147"/>
      <c r="AP9" s="1147" t="s">
        <v>516</v>
      </c>
      <c r="AQ9" s="1147"/>
      <c r="AR9" s="1147"/>
      <c r="AS9" s="1147"/>
      <c r="AT9" s="1147"/>
      <c r="AU9" s="1144"/>
      <c r="AV9" s="1144"/>
      <c r="AW9" s="1144"/>
      <c r="AX9" s="1144"/>
      <c r="AY9" s="1145"/>
      <c r="AZ9" s="254"/>
      <c r="BA9" s="254"/>
      <c r="BB9" s="254"/>
      <c r="BC9" s="254"/>
      <c r="BD9" s="254"/>
      <c r="BE9" s="255"/>
      <c r="BF9" s="255"/>
      <c r="BG9" s="255"/>
      <c r="BH9" s="255"/>
      <c r="BI9" s="255"/>
      <c r="BJ9" s="255"/>
      <c r="BK9" s="255"/>
      <c r="BL9" s="255"/>
      <c r="BM9" s="255"/>
      <c r="BN9" s="255"/>
      <c r="BO9" s="255"/>
      <c r="BP9" s="255"/>
      <c r="BQ9" s="264">
        <v>3</v>
      </c>
      <c r="BR9" s="265"/>
      <c r="BS9" s="1071" t="s">
        <v>585</v>
      </c>
      <c r="BT9" s="1072"/>
      <c r="BU9" s="1072"/>
      <c r="BV9" s="1072"/>
      <c r="BW9" s="1072"/>
      <c r="BX9" s="1072"/>
      <c r="BY9" s="1072"/>
      <c r="BZ9" s="1072"/>
      <c r="CA9" s="1072"/>
      <c r="CB9" s="1072"/>
      <c r="CC9" s="1072"/>
      <c r="CD9" s="1072"/>
      <c r="CE9" s="1072"/>
      <c r="CF9" s="1072"/>
      <c r="CG9" s="1073"/>
      <c r="CH9" s="1046">
        <v>4</v>
      </c>
      <c r="CI9" s="1047"/>
      <c r="CJ9" s="1047"/>
      <c r="CK9" s="1047"/>
      <c r="CL9" s="1048"/>
      <c r="CM9" s="1046">
        <v>63</v>
      </c>
      <c r="CN9" s="1047"/>
      <c r="CO9" s="1047"/>
      <c r="CP9" s="1047"/>
      <c r="CQ9" s="1048"/>
      <c r="CR9" s="1046">
        <v>10</v>
      </c>
      <c r="CS9" s="1047"/>
      <c r="CT9" s="1047"/>
      <c r="CU9" s="1047"/>
      <c r="CV9" s="1048"/>
      <c r="CW9" s="1046" t="s">
        <v>516</v>
      </c>
      <c r="CX9" s="1047"/>
      <c r="CY9" s="1047"/>
      <c r="CZ9" s="1047"/>
      <c r="DA9" s="1048"/>
      <c r="DB9" s="1046" t="s">
        <v>516</v>
      </c>
      <c r="DC9" s="1047"/>
      <c r="DD9" s="1047"/>
      <c r="DE9" s="1047"/>
      <c r="DF9" s="1048"/>
      <c r="DG9" s="1046" t="s">
        <v>516</v>
      </c>
      <c r="DH9" s="1047"/>
      <c r="DI9" s="1047"/>
      <c r="DJ9" s="1047"/>
      <c r="DK9" s="1048"/>
      <c r="DL9" s="1046" t="s">
        <v>516</v>
      </c>
      <c r="DM9" s="1047"/>
      <c r="DN9" s="1047"/>
      <c r="DO9" s="1047"/>
      <c r="DP9" s="1048"/>
      <c r="DQ9" s="1046" t="s">
        <v>516</v>
      </c>
      <c r="DR9" s="1047"/>
      <c r="DS9" s="1047"/>
      <c r="DT9" s="1047"/>
      <c r="DU9" s="1048"/>
      <c r="DV9" s="1049"/>
      <c r="DW9" s="1050"/>
      <c r="DX9" s="1050"/>
      <c r="DY9" s="1050"/>
      <c r="DZ9" s="1051"/>
      <c r="EA9" s="256"/>
    </row>
    <row r="10" spans="1:131" s="257" customFormat="1" ht="26.25" customHeight="1">
      <c r="A10" s="263">
        <v>4</v>
      </c>
      <c r="B10" s="1094" t="s">
        <v>393</v>
      </c>
      <c r="C10" s="1095"/>
      <c r="D10" s="1095"/>
      <c r="E10" s="1095"/>
      <c r="F10" s="1095"/>
      <c r="G10" s="1095"/>
      <c r="H10" s="1095"/>
      <c r="I10" s="1095"/>
      <c r="J10" s="1095"/>
      <c r="K10" s="1095"/>
      <c r="L10" s="1095"/>
      <c r="M10" s="1095"/>
      <c r="N10" s="1095"/>
      <c r="O10" s="1095"/>
      <c r="P10" s="1096"/>
      <c r="Q10" s="1100">
        <v>2645</v>
      </c>
      <c r="R10" s="1101"/>
      <c r="S10" s="1101"/>
      <c r="T10" s="1101"/>
      <c r="U10" s="1101"/>
      <c r="V10" s="1101">
        <v>2527</v>
      </c>
      <c r="W10" s="1101"/>
      <c r="X10" s="1101"/>
      <c r="Y10" s="1101"/>
      <c r="Z10" s="1101"/>
      <c r="AA10" s="1101">
        <v>118</v>
      </c>
      <c r="AB10" s="1101"/>
      <c r="AC10" s="1101"/>
      <c r="AD10" s="1101"/>
      <c r="AE10" s="1102"/>
      <c r="AF10" s="1076">
        <v>79</v>
      </c>
      <c r="AG10" s="1077"/>
      <c r="AH10" s="1077"/>
      <c r="AI10" s="1077"/>
      <c r="AJ10" s="1078"/>
      <c r="AK10" s="1146">
        <v>753</v>
      </c>
      <c r="AL10" s="1147"/>
      <c r="AM10" s="1147"/>
      <c r="AN10" s="1147"/>
      <c r="AO10" s="1147"/>
      <c r="AP10" s="1147" t="s">
        <v>516</v>
      </c>
      <c r="AQ10" s="1147"/>
      <c r="AR10" s="1147"/>
      <c r="AS10" s="1147"/>
      <c r="AT10" s="1147"/>
      <c r="AU10" s="1144"/>
      <c r="AV10" s="1144"/>
      <c r="AW10" s="1144"/>
      <c r="AX10" s="1144"/>
      <c r="AY10" s="1145"/>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6"/>
      <c r="AL11" s="1147"/>
      <c r="AM11" s="1147"/>
      <c r="AN11" s="1147"/>
      <c r="AO11" s="1147"/>
      <c r="AP11" s="1147"/>
      <c r="AQ11" s="1147"/>
      <c r="AR11" s="1147"/>
      <c r="AS11" s="1147"/>
      <c r="AT11" s="1147"/>
      <c r="AU11" s="1144"/>
      <c r="AV11" s="1144"/>
      <c r="AW11" s="1144"/>
      <c r="AX11" s="1144"/>
      <c r="AY11" s="1145"/>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6"/>
      <c r="AL12" s="1147"/>
      <c r="AM12" s="1147"/>
      <c r="AN12" s="1147"/>
      <c r="AO12" s="1147"/>
      <c r="AP12" s="1147"/>
      <c r="AQ12" s="1147"/>
      <c r="AR12" s="1147"/>
      <c r="AS12" s="1147"/>
      <c r="AT12" s="1147"/>
      <c r="AU12" s="1144"/>
      <c r="AV12" s="1144"/>
      <c r="AW12" s="1144"/>
      <c r="AX12" s="1144"/>
      <c r="AY12" s="1145"/>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6"/>
      <c r="AL13" s="1147"/>
      <c r="AM13" s="1147"/>
      <c r="AN13" s="1147"/>
      <c r="AO13" s="1147"/>
      <c r="AP13" s="1147"/>
      <c r="AQ13" s="1147"/>
      <c r="AR13" s="1147"/>
      <c r="AS13" s="1147"/>
      <c r="AT13" s="1147"/>
      <c r="AU13" s="1144"/>
      <c r="AV13" s="1144"/>
      <c r="AW13" s="1144"/>
      <c r="AX13" s="1144"/>
      <c r="AY13" s="1145"/>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6"/>
      <c r="AL14" s="1147"/>
      <c r="AM14" s="1147"/>
      <c r="AN14" s="1147"/>
      <c r="AO14" s="1147"/>
      <c r="AP14" s="1147"/>
      <c r="AQ14" s="1147"/>
      <c r="AR14" s="1147"/>
      <c r="AS14" s="1147"/>
      <c r="AT14" s="1147"/>
      <c r="AU14" s="1144"/>
      <c r="AV14" s="1144"/>
      <c r="AW14" s="1144"/>
      <c r="AX14" s="1144"/>
      <c r="AY14" s="1145"/>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6"/>
      <c r="AL15" s="1147"/>
      <c r="AM15" s="1147"/>
      <c r="AN15" s="1147"/>
      <c r="AO15" s="1147"/>
      <c r="AP15" s="1147"/>
      <c r="AQ15" s="1147"/>
      <c r="AR15" s="1147"/>
      <c r="AS15" s="1147"/>
      <c r="AT15" s="1147"/>
      <c r="AU15" s="1144"/>
      <c r="AV15" s="1144"/>
      <c r="AW15" s="1144"/>
      <c r="AX15" s="1144"/>
      <c r="AY15" s="1145"/>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6"/>
      <c r="AL16" s="1147"/>
      <c r="AM16" s="1147"/>
      <c r="AN16" s="1147"/>
      <c r="AO16" s="1147"/>
      <c r="AP16" s="1147"/>
      <c r="AQ16" s="1147"/>
      <c r="AR16" s="1147"/>
      <c r="AS16" s="1147"/>
      <c r="AT16" s="1147"/>
      <c r="AU16" s="1144"/>
      <c r="AV16" s="1144"/>
      <c r="AW16" s="1144"/>
      <c r="AX16" s="1144"/>
      <c r="AY16" s="1145"/>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6"/>
      <c r="AL17" s="1147"/>
      <c r="AM17" s="1147"/>
      <c r="AN17" s="1147"/>
      <c r="AO17" s="1147"/>
      <c r="AP17" s="1147"/>
      <c r="AQ17" s="1147"/>
      <c r="AR17" s="1147"/>
      <c r="AS17" s="1147"/>
      <c r="AT17" s="1147"/>
      <c r="AU17" s="1144"/>
      <c r="AV17" s="1144"/>
      <c r="AW17" s="1144"/>
      <c r="AX17" s="1144"/>
      <c r="AY17" s="1145"/>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6"/>
      <c r="AL18" s="1147"/>
      <c r="AM18" s="1147"/>
      <c r="AN18" s="1147"/>
      <c r="AO18" s="1147"/>
      <c r="AP18" s="1147"/>
      <c r="AQ18" s="1147"/>
      <c r="AR18" s="1147"/>
      <c r="AS18" s="1147"/>
      <c r="AT18" s="1147"/>
      <c r="AU18" s="1144"/>
      <c r="AV18" s="1144"/>
      <c r="AW18" s="1144"/>
      <c r="AX18" s="1144"/>
      <c r="AY18" s="1145"/>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6"/>
      <c r="AL19" s="1147"/>
      <c r="AM19" s="1147"/>
      <c r="AN19" s="1147"/>
      <c r="AO19" s="1147"/>
      <c r="AP19" s="1147"/>
      <c r="AQ19" s="1147"/>
      <c r="AR19" s="1147"/>
      <c r="AS19" s="1147"/>
      <c r="AT19" s="1147"/>
      <c r="AU19" s="1144"/>
      <c r="AV19" s="1144"/>
      <c r="AW19" s="1144"/>
      <c r="AX19" s="1144"/>
      <c r="AY19" s="1145"/>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6"/>
      <c r="AL20" s="1147"/>
      <c r="AM20" s="1147"/>
      <c r="AN20" s="1147"/>
      <c r="AO20" s="1147"/>
      <c r="AP20" s="1147"/>
      <c r="AQ20" s="1147"/>
      <c r="AR20" s="1147"/>
      <c r="AS20" s="1147"/>
      <c r="AT20" s="1147"/>
      <c r="AU20" s="1144"/>
      <c r="AV20" s="1144"/>
      <c r="AW20" s="1144"/>
      <c r="AX20" s="1144"/>
      <c r="AY20" s="1145"/>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6"/>
      <c r="AL21" s="1147"/>
      <c r="AM21" s="1147"/>
      <c r="AN21" s="1147"/>
      <c r="AO21" s="1147"/>
      <c r="AP21" s="1147"/>
      <c r="AQ21" s="1147"/>
      <c r="AR21" s="1147"/>
      <c r="AS21" s="1147"/>
      <c r="AT21" s="1147"/>
      <c r="AU21" s="1144"/>
      <c r="AV21" s="1144"/>
      <c r="AW21" s="1144"/>
      <c r="AX21" s="1144"/>
      <c r="AY21" s="1145"/>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94"/>
      <c r="C22" s="1095"/>
      <c r="D22" s="1095"/>
      <c r="E22" s="1095"/>
      <c r="F22" s="1095"/>
      <c r="G22" s="1095"/>
      <c r="H22" s="1095"/>
      <c r="I22" s="1095"/>
      <c r="J22" s="1095"/>
      <c r="K22" s="1095"/>
      <c r="L22" s="1095"/>
      <c r="M22" s="1095"/>
      <c r="N22" s="1095"/>
      <c r="O22" s="1095"/>
      <c r="P22" s="1096"/>
      <c r="Q22" s="1141"/>
      <c r="R22" s="1142"/>
      <c r="S22" s="1142"/>
      <c r="T22" s="1142"/>
      <c r="U22" s="1142"/>
      <c r="V22" s="1142"/>
      <c r="W22" s="1142"/>
      <c r="X22" s="1142"/>
      <c r="Y22" s="1142"/>
      <c r="Z22" s="1142"/>
      <c r="AA22" s="1142"/>
      <c r="AB22" s="1142"/>
      <c r="AC22" s="1142"/>
      <c r="AD22" s="1142"/>
      <c r="AE22" s="1143"/>
      <c r="AF22" s="1076"/>
      <c r="AG22" s="1077"/>
      <c r="AH22" s="1077"/>
      <c r="AI22" s="1077"/>
      <c r="AJ22" s="1078"/>
      <c r="AK22" s="1137"/>
      <c r="AL22" s="1138"/>
      <c r="AM22" s="1138"/>
      <c r="AN22" s="1138"/>
      <c r="AO22" s="1138"/>
      <c r="AP22" s="1138"/>
      <c r="AQ22" s="1138"/>
      <c r="AR22" s="1138"/>
      <c r="AS22" s="1138"/>
      <c r="AT22" s="1138"/>
      <c r="AU22" s="1139"/>
      <c r="AV22" s="1139"/>
      <c r="AW22" s="1139"/>
      <c r="AX22" s="1139"/>
      <c r="AY22" s="1140"/>
      <c r="AZ22" s="1092" t="s">
        <v>394</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395</v>
      </c>
      <c r="B23" s="1001" t="s">
        <v>396</v>
      </c>
      <c r="C23" s="1002"/>
      <c r="D23" s="1002"/>
      <c r="E23" s="1002"/>
      <c r="F23" s="1002"/>
      <c r="G23" s="1002"/>
      <c r="H23" s="1002"/>
      <c r="I23" s="1002"/>
      <c r="J23" s="1002"/>
      <c r="K23" s="1002"/>
      <c r="L23" s="1002"/>
      <c r="M23" s="1002"/>
      <c r="N23" s="1002"/>
      <c r="O23" s="1002"/>
      <c r="P23" s="1003"/>
      <c r="Q23" s="1128">
        <v>54509</v>
      </c>
      <c r="R23" s="1129"/>
      <c r="S23" s="1129"/>
      <c r="T23" s="1129"/>
      <c r="U23" s="1129"/>
      <c r="V23" s="1129">
        <v>51388</v>
      </c>
      <c r="W23" s="1129"/>
      <c r="X23" s="1129"/>
      <c r="Y23" s="1129"/>
      <c r="Z23" s="1129"/>
      <c r="AA23" s="1129">
        <v>3121</v>
      </c>
      <c r="AB23" s="1129"/>
      <c r="AC23" s="1129"/>
      <c r="AD23" s="1129"/>
      <c r="AE23" s="1130"/>
      <c r="AF23" s="1131">
        <v>1482</v>
      </c>
      <c r="AG23" s="1129"/>
      <c r="AH23" s="1129"/>
      <c r="AI23" s="1129"/>
      <c r="AJ23" s="1132"/>
      <c r="AK23" s="1133"/>
      <c r="AL23" s="1134"/>
      <c r="AM23" s="1134"/>
      <c r="AN23" s="1134"/>
      <c r="AO23" s="1134"/>
      <c r="AP23" s="1129">
        <v>29094</v>
      </c>
      <c r="AQ23" s="1129"/>
      <c r="AR23" s="1129"/>
      <c r="AS23" s="1129"/>
      <c r="AT23" s="1129"/>
      <c r="AU23" s="1135"/>
      <c r="AV23" s="1135"/>
      <c r="AW23" s="1135"/>
      <c r="AX23" s="1135"/>
      <c r="AY23" s="1136"/>
      <c r="AZ23" s="1125" t="s">
        <v>397</v>
      </c>
      <c r="BA23" s="1126"/>
      <c r="BB23" s="1126"/>
      <c r="BC23" s="1126"/>
      <c r="BD23" s="1127"/>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4" t="s">
        <v>398</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23" t="s">
        <v>399</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373</v>
      </c>
      <c r="B26" s="1053"/>
      <c r="C26" s="1053"/>
      <c r="D26" s="1053"/>
      <c r="E26" s="1053"/>
      <c r="F26" s="1053"/>
      <c r="G26" s="1053"/>
      <c r="H26" s="1053"/>
      <c r="I26" s="1053"/>
      <c r="J26" s="1053"/>
      <c r="K26" s="1053"/>
      <c r="L26" s="1053"/>
      <c r="M26" s="1053"/>
      <c r="N26" s="1053"/>
      <c r="O26" s="1053"/>
      <c r="P26" s="1054"/>
      <c r="Q26" s="1058" t="s">
        <v>400</v>
      </c>
      <c r="R26" s="1059"/>
      <c r="S26" s="1059"/>
      <c r="T26" s="1059"/>
      <c r="U26" s="1060"/>
      <c r="V26" s="1058" t="s">
        <v>401</v>
      </c>
      <c r="W26" s="1059"/>
      <c r="X26" s="1059"/>
      <c r="Y26" s="1059"/>
      <c r="Z26" s="1060"/>
      <c r="AA26" s="1058" t="s">
        <v>402</v>
      </c>
      <c r="AB26" s="1059"/>
      <c r="AC26" s="1059"/>
      <c r="AD26" s="1059"/>
      <c r="AE26" s="1059"/>
      <c r="AF26" s="1119" t="s">
        <v>403</v>
      </c>
      <c r="AG26" s="1065"/>
      <c r="AH26" s="1065"/>
      <c r="AI26" s="1065"/>
      <c r="AJ26" s="1120"/>
      <c r="AK26" s="1059" t="s">
        <v>404</v>
      </c>
      <c r="AL26" s="1059"/>
      <c r="AM26" s="1059"/>
      <c r="AN26" s="1059"/>
      <c r="AO26" s="1060"/>
      <c r="AP26" s="1058" t="s">
        <v>405</v>
      </c>
      <c r="AQ26" s="1059"/>
      <c r="AR26" s="1059"/>
      <c r="AS26" s="1059"/>
      <c r="AT26" s="1060"/>
      <c r="AU26" s="1058" t="s">
        <v>406</v>
      </c>
      <c r="AV26" s="1059"/>
      <c r="AW26" s="1059"/>
      <c r="AX26" s="1059"/>
      <c r="AY26" s="1060"/>
      <c r="AZ26" s="1058" t="s">
        <v>407</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21"/>
      <c r="AG27" s="1068"/>
      <c r="AH27" s="1068"/>
      <c r="AI27" s="1068"/>
      <c r="AJ27" s="1122"/>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10" t="s">
        <v>408</v>
      </c>
      <c r="C28" s="1111"/>
      <c r="D28" s="1111"/>
      <c r="E28" s="1111"/>
      <c r="F28" s="1111"/>
      <c r="G28" s="1111"/>
      <c r="H28" s="1111"/>
      <c r="I28" s="1111"/>
      <c r="J28" s="1111"/>
      <c r="K28" s="1111"/>
      <c r="L28" s="1111"/>
      <c r="M28" s="1111"/>
      <c r="N28" s="1111"/>
      <c r="O28" s="1111"/>
      <c r="P28" s="1112"/>
      <c r="Q28" s="1113">
        <v>6221</v>
      </c>
      <c r="R28" s="1114"/>
      <c r="S28" s="1114"/>
      <c r="T28" s="1114"/>
      <c r="U28" s="1114"/>
      <c r="V28" s="1114">
        <v>6010</v>
      </c>
      <c r="W28" s="1114"/>
      <c r="X28" s="1114"/>
      <c r="Y28" s="1114"/>
      <c r="Z28" s="1114"/>
      <c r="AA28" s="1114">
        <v>211</v>
      </c>
      <c r="AB28" s="1114"/>
      <c r="AC28" s="1114"/>
      <c r="AD28" s="1114"/>
      <c r="AE28" s="1115"/>
      <c r="AF28" s="1116">
        <v>211</v>
      </c>
      <c r="AG28" s="1114"/>
      <c r="AH28" s="1114"/>
      <c r="AI28" s="1114"/>
      <c r="AJ28" s="1117"/>
      <c r="AK28" s="1118">
        <v>472</v>
      </c>
      <c r="AL28" s="1106"/>
      <c r="AM28" s="1106"/>
      <c r="AN28" s="1106"/>
      <c r="AO28" s="1106"/>
      <c r="AP28" s="1106" t="s">
        <v>516</v>
      </c>
      <c r="AQ28" s="1106"/>
      <c r="AR28" s="1106"/>
      <c r="AS28" s="1106"/>
      <c r="AT28" s="1106"/>
      <c r="AU28" s="1106" t="s">
        <v>516</v>
      </c>
      <c r="AV28" s="1106"/>
      <c r="AW28" s="1106"/>
      <c r="AX28" s="1106"/>
      <c r="AY28" s="1106"/>
      <c r="AZ28" s="1107" t="s">
        <v>597</v>
      </c>
      <c r="BA28" s="1107"/>
      <c r="BB28" s="1107"/>
      <c r="BC28" s="1107"/>
      <c r="BD28" s="1107"/>
      <c r="BE28" s="1108"/>
      <c r="BF28" s="1108"/>
      <c r="BG28" s="1108"/>
      <c r="BH28" s="1108"/>
      <c r="BI28" s="1109"/>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94" t="s">
        <v>409</v>
      </c>
      <c r="C29" s="1095"/>
      <c r="D29" s="1095"/>
      <c r="E29" s="1095"/>
      <c r="F29" s="1095"/>
      <c r="G29" s="1095"/>
      <c r="H29" s="1095"/>
      <c r="I29" s="1095"/>
      <c r="J29" s="1095"/>
      <c r="K29" s="1095"/>
      <c r="L29" s="1095"/>
      <c r="M29" s="1095"/>
      <c r="N29" s="1095"/>
      <c r="O29" s="1095"/>
      <c r="P29" s="1096"/>
      <c r="Q29" s="1100">
        <v>5402</v>
      </c>
      <c r="R29" s="1101"/>
      <c r="S29" s="1101"/>
      <c r="T29" s="1101"/>
      <c r="U29" s="1101"/>
      <c r="V29" s="1101">
        <v>5231</v>
      </c>
      <c r="W29" s="1101"/>
      <c r="X29" s="1101"/>
      <c r="Y29" s="1101"/>
      <c r="Z29" s="1101"/>
      <c r="AA29" s="1101">
        <v>171</v>
      </c>
      <c r="AB29" s="1101"/>
      <c r="AC29" s="1101"/>
      <c r="AD29" s="1101"/>
      <c r="AE29" s="1102"/>
      <c r="AF29" s="1076">
        <v>171</v>
      </c>
      <c r="AG29" s="1077"/>
      <c r="AH29" s="1077"/>
      <c r="AI29" s="1077"/>
      <c r="AJ29" s="1078"/>
      <c r="AK29" s="1037">
        <v>860</v>
      </c>
      <c r="AL29" s="1028"/>
      <c r="AM29" s="1028"/>
      <c r="AN29" s="1028"/>
      <c r="AO29" s="1028"/>
      <c r="AP29" s="1028" t="s">
        <v>516</v>
      </c>
      <c r="AQ29" s="1028"/>
      <c r="AR29" s="1028"/>
      <c r="AS29" s="1028"/>
      <c r="AT29" s="1028"/>
      <c r="AU29" s="1028" t="s">
        <v>516</v>
      </c>
      <c r="AV29" s="1028"/>
      <c r="AW29" s="1028"/>
      <c r="AX29" s="1028"/>
      <c r="AY29" s="1028"/>
      <c r="AZ29" s="1103" t="s">
        <v>516</v>
      </c>
      <c r="BA29" s="1104"/>
      <c r="BB29" s="1104"/>
      <c r="BC29" s="1104"/>
      <c r="BD29" s="1105"/>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94" t="s">
        <v>410</v>
      </c>
      <c r="C30" s="1095"/>
      <c r="D30" s="1095"/>
      <c r="E30" s="1095"/>
      <c r="F30" s="1095"/>
      <c r="G30" s="1095"/>
      <c r="H30" s="1095"/>
      <c r="I30" s="1095"/>
      <c r="J30" s="1095"/>
      <c r="K30" s="1095"/>
      <c r="L30" s="1095"/>
      <c r="M30" s="1095"/>
      <c r="N30" s="1095"/>
      <c r="O30" s="1095"/>
      <c r="P30" s="1096"/>
      <c r="Q30" s="1100">
        <v>772</v>
      </c>
      <c r="R30" s="1101"/>
      <c r="S30" s="1101"/>
      <c r="T30" s="1101"/>
      <c r="U30" s="1101"/>
      <c r="V30" s="1101">
        <v>763</v>
      </c>
      <c r="W30" s="1101"/>
      <c r="X30" s="1101"/>
      <c r="Y30" s="1101"/>
      <c r="Z30" s="1101"/>
      <c r="AA30" s="1101">
        <v>9</v>
      </c>
      <c r="AB30" s="1101"/>
      <c r="AC30" s="1101"/>
      <c r="AD30" s="1101"/>
      <c r="AE30" s="1102"/>
      <c r="AF30" s="1076">
        <v>9</v>
      </c>
      <c r="AG30" s="1077"/>
      <c r="AH30" s="1077"/>
      <c r="AI30" s="1077"/>
      <c r="AJ30" s="1078"/>
      <c r="AK30" s="1037">
        <v>131</v>
      </c>
      <c r="AL30" s="1028"/>
      <c r="AM30" s="1028"/>
      <c r="AN30" s="1028"/>
      <c r="AO30" s="1028"/>
      <c r="AP30" s="1028" t="s">
        <v>516</v>
      </c>
      <c r="AQ30" s="1028"/>
      <c r="AR30" s="1028"/>
      <c r="AS30" s="1028"/>
      <c r="AT30" s="1028"/>
      <c r="AU30" s="1028" t="s">
        <v>516</v>
      </c>
      <c r="AV30" s="1028"/>
      <c r="AW30" s="1028"/>
      <c r="AX30" s="1028"/>
      <c r="AY30" s="1028"/>
      <c r="AZ30" s="1103" t="s">
        <v>516</v>
      </c>
      <c r="BA30" s="1104"/>
      <c r="BB30" s="1104"/>
      <c r="BC30" s="1104"/>
      <c r="BD30" s="1105"/>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94" t="s">
        <v>411</v>
      </c>
      <c r="C31" s="1095"/>
      <c r="D31" s="1095"/>
      <c r="E31" s="1095"/>
      <c r="F31" s="1095"/>
      <c r="G31" s="1095"/>
      <c r="H31" s="1095"/>
      <c r="I31" s="1095"/>
      <c r="J31" s="1095"/>
      <c r="K31" s="1095"/>
      <c r="L31" s="1095"/>
      <c r="M31" s="1095"/>
      <c r="N31" s="1095"/>
      <c r="O31" s="1095"/>
      <c r="P31" s="1096"/>
      <c r="Q31" s="1100">
        <v>2243</v>
      </c>
      <c r="R31" s="1101"/>
      <c r="S31" s="1101"/>
      <c r="T31" s="1101"/>
      <c r="U31" s="1101"/>
      <c r="V31" s="1101">
        <v>1741</v>
      </c>
      <c r="W31" s="1101"/>
      <c r="X31" s="1101"/>
      <c r="Y31" s="1101"/>
      <c r="Z31" s="1101"/>
      <c r="AA31" s="1101">
        <v>502</v>
      </c>
      <c r="AB31" s="1101"/>
      <c r="AC31" s="1101"/>
      <c r="AD31" s="1101"/>
      <c r="AE31" s="1102"/>
      <c r="AF31" s="1076">
        <v>4318</v>
      </c>
      <c r="AG31" s="1077"/>
      <c r="AH31" s="1077"/>
      <c r="AI31" s="1077"/>
      <c r="AJ31" s="1078"/>
      <c r="AK31" s="1037">
        <v>15</v>
      </c>
      <c r="AL31" s="1028"/>
      <c r="AM31" s="1028"/>
      <c r="AN31" s="1028"/>
      <c r="AO31" s="1028"/>
      <c r="AP31" s="1028">
        <v>154</v>
      </c>
      <c r="AQ31" s="1028"/>
      <c r="AR31" s="1028"/>
      <c r="AS31" s="1028"/>
      <c r="AT31" s="1028"/>
      <c r="AU31" s="1028" t="s">
        <v>516</v>
      </c>
      <c r="AV31" s="1028"/>
      <c r="AW31" s="1028"/>
      <c r="AX31" s="1028"/>
      <c r="AY31" s="1028"/>
      <c r="AZ31" s="1103" t="s">
        <v>516</v>
      </c>
      <c r="BA31" s="1104"/>
      <c r="BB31" s="1104"/>
      <c r="BC31" s="1104"/>
      <c r="BD31" s="1105"/>
      <c r="BE31" s="1089" t="s">
        <v>412</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94" t="s">
        <v>413</v>
      </c>
      <c r="C32" s="1095"/>
      <c r="D32" s="1095"/>
      <c r="E32" s="1095"/>
      <c r="F32" s="1095"/>
      <c r="G32" s="1095"/>
      <c r="H32" s="1095"/>
      <c r="I32" s="1095"/>
      <c r="J32" s="1095"/>
      <c r="K32" s="1095"/>
      <c r="L32" s="1095"/>
      <c r="M32" s="1095"/>
      <c r="N32" s="1095"/>
      <c r="O32" s="1095"/>
      <c r="P32" s="1096"/>
      <c r="Q32" s="1100">
        <v>3691</v>
      </c>
      <c r="R32" s="1101"/>
      <c r="S32" s="1101"/>
      <c r="T32" s="1101"/>
      <c r="U32" s="1101"/>
      <c r="V32" s="1101">
        <v>3705</v>
      </c>
      <c r="W32" s="1101"/>
      <c r="X32" s="1101"/>
      <c r="Y32" s="1101"/>
      <c r="Z32" s="1101"/>
      <c r="AA32" s="1101">
        <v>-14</v>
      </c>
      <c r="AB32" s="1101"/>
      <c r="AC32" s="1101"/>
      <c r="AD32" s="1101"/>
      <c r="AE32" s="1102"/>
      <c r="AF32" s="1076">
        <v>1464</v>
      </c>
      <c r="AG32" s="1077"/>
      <c r="AH32" s="1077"/>
      <c r="AI32" s="1077"/>
      <c r="AJ32" s="1078"/>
      <c r="AK32" s="1037">
        <v>1638</v>
      </c>
      <c r="AL32" s="1028"/>
      <c r="AM32" s="1028"/>
      <c r="AN32" s="1028"/>
      <c r="AO32" s="1028"/>
      <c r="AP32" s="1028">
        <v>13904</v>
      </c>
      <c r="AQ32" s="1028"/>
      <c r="AR32" s="1028"/>
      <c r="AS32" s="1028"/>
      <c r="AT32" s="1028"/>
      <c r="AU32" s="1028">
        <v>6013</v>
      </c>
      <c r="AV32" s="1028"/>
      <c r="AW32" s="1028"/>
      <c r="AX32" s="1028"/>
      <c r="AY32" s="1028"/>
      <c r="AZ32" s="1103" t="s">
        <v>516</v>
      </c>
      <c r="BA32" s="1104"/>
      <c r="BB32" s="1104"/>
      <c r="BC32" s="1104"/>
      <c r="BD32" s="1105"/>
      <c r="BE32" s="1089" t="s">
        <v>414</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94" t="s">
        <v>415</v>
      </c>
      <c r="C33" s="1095"/>
      <c r="D33" s="1095"/>
      <c r="E33" s="1095"/>
      <c r="F33" s="1095"/>
      <c r="G33" s="1095"/>
      <c r="H33" s="1095"/>
      <c r="I33" s="1095"/>
      <c r="J33" s="1095"/>
      <c r="K33" s="1095"/>
      <c r="L33" s="1095"/>
      <c r="M33" s="1095"/>
      <c r="N33" s="1095"/>
      <c r="O33" s="1095"/>
      <c r="P33" s="1096"/>
      <c r="Q33" s="1100">
        <v>137</v>
      </c>
      <c r="R33" s="1101"/>
      <c r="S33" s="1101"/>
      <c r="T33" s="1101"/>
      <c r="U33" s="1101"/>
      <c r="V33" s="1101">
        <v>39</v>
      </c>
      <c r="W33" s="1101"/>
      <c r="X33" s="1101"/>
      <c r="Y33" s="1101"/>
      <c r="Z33" s="1101"/>
      <c r="AA33" s="1101">
        <v>98</v>
      </c>
      <c r="AB33" s="1101"/>
      <c r="AC33" s="1101"/>
      <c r="AD33" s="1101"/>
      <c r="AE33" s="1102"/>
      <c r="AF33" s="1076" t="s">
        <v>234</v>
      </c>
      <c r="AG33" s="1077"/>
      <c r="AH33" s="1077"/>
      <c r="AI33" s="1077"/>
      <c r="AJ33" s="1078"/>
      <c r="AK33" s="1037">
        <v>39</v>
      </c>
      <c r="AL33" s="1028"/>
      <c r="AM33" s="1028"/>
      <c r="AN33" s="1028"/>
      <c r="AO33" s="1028"/>
      <c r="AP33" s="1028" t="s">
        <v>516</v>
      </c>
      <c r="AQ33" s="1028"/>
      <c r="AR33" s="1028"/>
      <c r="AS33" s="1028"/>
      <c r="AT33" s="1028"/>
      <c r="AU33" s="1028" t="s">
        <v>516</v>
      </c>
      <c r="AV33" s="1028"/>
      <c r="AW33" s="1028"/>
      <c r="AX33" s="1028"/>
      <c r="AY33" s="1028"/>
      <c r="AZ33" s="1103" t="s">
        <v>516</v>
      </c>
      <c r="BA33" s="1104"/>
      <c r="BB33" s="1104"/>
      <c r="BC33" s="1104"/>
      <c r="BD33" s="1105"/>
      <c r="BE33" s="1089" t="s">
        <v>416</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417</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395</v>
      </c>
      <c r="B63" s="1001" t="s">
        <v>418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6173</v>
      </c>
      <c r="AG63" s="1016"/>
      <c r="AH63" s="1016"/>
      <c r="AI63" s="1016"/>
      <c r="AJ63" s="1087"/>
      <c r="AK63" s="1088"/>
      <c r="AL63" s="1020"/>
      <c r="AM63" s="1020"/>
      <c r="AN63" s="1020"/>
      <c r="AO63" s="1020"/>
      <c r="AP63" s="1016">
        <v>14058</v>
      </c>
      <c r="AQ63" s="1016"/>
      <c r="AR63" s="1016"/>
      <c r="AS63" s="1016"/>
      <c r="AT63" s="1016"/>
      <c r="AU63" s="1016">
        <v>6013</v>
      </c>
      <c r="AV63" s="1016"/>
      <c r="AW63" s="1016"/>
      <c r="AX63" s="1016"/>
      <c r="AY63" s="1016"/>
      <c r="AZ63" s="1082"/>
      <c r="BA63" s="1082"/>
      <c r="BB63" s="1082"/>
      <c r="BC63" s="1082"/>
      <c r="BD63" s="1082"/>
      <c r="BE63" s="1017"/>
      <c r="BF63" s="1017"/>
      <c r="BG63" s="1017"/>
      <c r="BH63" s="1017"/>
      <c r="BI63" s="1018"/>
      <c r="BJ63" s="1083" t="s">
        <v>397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420</v>
      </c>
      <c r="B66" s="1053"/>
      <c r="C66" s="1053"/>
      <c r="D66" s="1053"/>
      <c r="E66" s="1053"/>
      <c r="F66" s="1053"/>
      <c r="G66" s="1053"/>
      <c r="H66" s="1053"/>
      <c r="I66" s="1053"/>
      <c r="J66" s="1053"/>
      <c r="K66" s="1053"/>
      <c r="L66" s="1053"/>
      <c r="M66" s="1053"/>
      <c r="N66" s="1053"/>
      <c r="O66" s="1053"/>
      <c r="P66" s="1054"/>
      <c r="Q66" s="1058" t="s">
        <v>421</v>
      </c>
      <c r="R66" s="1059"/>
      <c r="S66" s="1059"/>
      <c r="T66" s="1059"/>
      <c r="U66" s="1060"/>
      <c r="V66" s="1058" t="s">
        <v>422</v>
      </c>
      <c r="W66" s="1059"/>
      <c r="X66" s="1059"/>
      <c r="Y66" s="1059"/>
      <c r="Z66" s="1060"/>
      <c r="AA66" s="1058" t="s">
        <v>423</v>
      </c>
      <c r="AB66" s="1059"/>
      <c r="AC66" s="1059"/>
      <c r="AD66" s="1059"/>
      <c r="AE66" s="1060"/>
      <c r="AF66" s="1064" t="s">
        <v>403</v>
      </c>
      <c r="AG66" s="1065"/>
      <c r="AH66" s="1065"/>
      <c r="AI66" s="1065"/>
      <c r="AJ66" s="1066"/>
      <c r="AK66" s="1058" t="s">
        <v>404</v>
      </c>
      <c r="AL66" s="1053"/>
      <c r="AM66" s="1053"/>
      <c r="AN66" s="1053"/>
      <c r="AO66" s="1054"/>
      <c r="AP66" s="1058" t="s">
        <v>405</v>
      </c>
      <c r="AQ66" s="1059"/>
      <c r="AR66" s="1059"/>
      <c r="AS66" s="1059"/>
      <c r="AT66" s="1060"/>
      <c r="AU66" s="1058" t="s">
        <v>424</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586</v>
      </c>
      <c r="C68" s="1043"/>
      <c r="D68" s="1043"/>
      <c r="E68" s="1043"/>
      <c r="F68" s="1043"/>
      <c r="G68" s="1043"/>
      <c r="H68" s="1043"/>
      <c r="I68" s="1043"/>
      <c r="J68" s="1043"/>
      <c r="K68" s="1043"/>
      <c r="L68" s="1043"/>
      <c r="M68" s="1043"/>
      <c r="N68" s="1043"/>
      <c r="O68" s="1043"/>
      <c r="P68" s="1044"/>
      <c r="Q68" s="1045">
        <v>237</v>
      </c>
      <c r="R68" s="1039"/>
      <c r="S68" s="1039"/>
      <c r="T68" s="1039"/>
      <c r="U68" s="1039"/>
      <c r="V68" s="1039">
        <v>168</v>
      </c>
      <c r="W68" s="1039"/>
      <c r="X68" s="1039"/>
      <c r="Y68" s="1039"/>
      <c r="Z68" s="1039"/>
      <c r="AA68" s="1039">
        <v>69</v>
      </c>
      <c r="AB68" s="1039"/>
      <c r="AC68" s="1039"/>
      <c r="AD68" s="1039"/>
      <c r="AE68" s="1039"/>
      <c r="AF68" s="1039">
        <v>69</v>
      </c>
      <c r="AG68" s="1039"/>
      <c r="AH68" s="1039"/>
      <c r="AI68" s="1039"/>
      <c r="AJ68" s="1039"/>
      <c r="AK68" s="1039">
        <v>36</v>
      </c>
      <c r="AL68" s="1039"/>
      <c r="AM68" s="1039"/>
      <c r="AN68" s="1039"/>
      <c r="AO68" s="1039"/>
      <c r="AP68" s="1039" t="s">
        <v>597</v>
      </c>
      <c r="AQ68" s="1039"/>
      <c r="AR68" s="1039"/>
      <c r="AS68" s="1039"/>
      <c r="AT68" s="1039"/>
      <c r="AU68" s="1039" t="s">
        <v>597</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587</v>
      </c>
      <c r="C69" s="1032"/>
      <c r="D69" s="1032"/>
      <c r="E69" s="1032"/>
      <c r="F69" s="1032"/>
      <c r="G69" s="1032"/>
      <c r="H69" s="1032"/>
      <c r="I69" s="1032"/>
      <c r="J69" s="1032"/>
      <c r="K69" s="1032"/>
      <c r="L69" s="1032"/>
      <c r="M69" s="1032"/>
      <c r="N69" s="1032"/>
      <c r="O69" s="1032"/>
      <c r="P69" s="1033"/>
      <c r="Q69" s="1034">
        <v>141</v>
      </c>
      <c r="R69" s="1028"/>
      <c r="S69" s="1028"/>
      <c r="T69" s="1028"/>
      <c r="U69" s="1028"/>
      <c r="V69" s="1028">
        <v>137</v>
      </c>
      <c r="W69" s="1028"/>
      <c r="X69" s="1028"/>
      <c r="Y69" s="1028"/>
      <c r="Z69" s="1028"/>
      <c r="AA69" s="1028">
        <v>4</v>
      </c>
      <c r="AB69" s="1028"/>
      <c r="AC69" s="1028"/>
      <c r="AD69" s="1028"/>
      <c r="AE69" s="1028"/>
      <c r="AF69" s="1028">
        <v>4</v>
      </c>
      <c r="AG69" s="1028"/>
      <c r="AH69" s="1028"/>
      <c r="AI69" s="1028"/>
      <c r="AJ69" s="1028"/>
      <c r="AK69" s="1028" t="s">
        <v>597</v>
      </c>
      <c r="AL69" s="1028"/>
      <c r="AM69" s="1028"/>
      <c r="AN69" s="1028"/>
      <c r="AO69" s="1028"/>
      <c r="AP69" s="1028" t="s">
        <v>597</v>
      </c>
      <c r="AQ69" s="1028"/>
      <c r="AR69" s="1028"/>
      <c r="AS69" s="1028"/>
      <c r="AT69" s="1028"/>
      <c r="AU69" s="1028" t="s">
        <v>597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588</v>
      </c>
      <c r="C70" s="1032"/>
      <c r="D70" s="1032"/>
      <c r="E70" s="1032"/>
      <c r="F70" s="1032"/>
      <c r="G70" s="1032"/>
      <c r="H70" s="1032"/>
      <c r="I70" s="1032"/>
      <c r="J70" s="1032"/>
      <c r="K70" s="1032"/>
      <c r="L70" s="1032"/>
      <c r="M70" s="1032"/>
      <c r="N70" s="1032"/>
      <c r="O70" s="1032"/>
      <c r="P70" s="1033"/>
      <c r="Q70" s="1034">
        <v>2402</v>
      </c>
      <c r="R70" s="1028"/>
      <c r="S70" s="1028"/>
      <c r="T70" s="1028"/>
      <c r="U70" s="1028"/>
      <c r="V70" s="1028">
        <v>2362</v>
      </c>
      <c r="W70" s="1028"/>
      <c r="X70" s="1028"/>
      <c r="Y70" s="1028"/>
      <c r="Z70" s="1028"/>
      <c r="AA70" s="1028">
        <v>40</v>
      </c>
      <c r="AB70" s="1028"/>
      <c r="AC70" s="1028"/>
      <c r="AD70" s="1028"/>
      <c r="AE70" s="1028"/>
      <c r="AF70" s="1028">
        <v>40</v>
      </c>
      <c r="AG70" s="1028"/>
      <c r="AH70" s="1028"/>
      <c r="AI70" s="1028"/>
      <c r="AJ70" s="1028"/>
      <c r="AK70" s="1028">
        <v>35</v>
      </c>
      <c r="AL70" s="1028"/>
      <c r="AM70" s="1028"/>
      <c r="AN70" s="1028"/>
      <c r="AO70" s="1028"/>
      <c r="AP70" s="1028">
        <v>429</v>
      </c>
      <c r="AQ70" s="1028"/>
      <c r="AR70" s="1028"/>
      <c r="AS70" s="1028"/>
      <c r="AT70" s="1028"/>
      <c r="AU70" s="1028">
        <v>138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589</v>
      </c>
      <c r="C71" s="1032"/>
      <c r="D71" s="1032"/>
      <c r="E71" s="1032"/>
      <c r="F71" s="1032"/>
      <c r="G71" s="1032"/>
      <c r="H71" s="1032"/>
      <c r="I71" s="1032"/>
      <c r="J71" s="1032"/>
      <c r="K71" s="1032"/>
      <c r="L71" s="1032"/>
      <c r="M71" s="1032"/>
      <c r="N71" s="1032"/>
      <c r="O71" s="1032"/>
      <c r="P71" s="1033"/>
      <c r="Q71" s="1034">
        <v>858</v>
      </c>
      <c r="R71" s="1028"/>
      <c r="S71" s="1028"/>
      <c r="T71" s="1028"/>
      <c r="U71" s="1028"/>
      <c r="V71" s="1028">
        <v>856</v>
      </c>
      <c r="W71" s="1028"/>
      <c r="X71" s="1028"/>
      <c r="Y71" s="1028"/>
      <c r="Z71" s="1028"/>
      <c r="AA71" s="1028">
        <v>2</v>
      </c>
      <c r="AB71" s="1028"/>
      <c r="AC71" s="1028"/>
      <c r="AD71" s="1028"/>
      <c r="AE71" s="1028"/>
      <c r="AF71" s="1028">
        <v>2</v>
      </c>
      <c r="AG71" s="1028"/>
      <c r="AH71" s="1028"/>
      <c r="AI71" s="1028"/>
      <c r="AJ71" s="1028"/>
      <c r="AK71" s="1028">
        <v>4</v>
      </c>
      <c r="AL71" s="1028"/>
      <c r="AM71" s="1028"/>
      <c r="AN71" s="1028"/>
      <c r="AO71" s="1028"/>
      <c r="AP71" s="1028" t="s">
        <v>597</v>
      </c>
      <c r="AQ71" s="1028"/>
      <c r="AR71" s="1028"/>
      <c r="AS71" s="1028"/>
      <c r="AT71" s="1028"/>
      <c r="AU71" s="1028" t="s">
        <v>597</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590</v>
      </c>
      <c r="C72" s="1032"/>
      <c r="D72" s="1032"/>
      <c r="E72" s="1032"/>
      <c r="F72" s="1032"/>
      <c r="G72" s="1032"/>
      <c r="H72" s="1032"/>
      <c r="I72" s="1032"/>
      <c r="J72" s="1032"/>
      <c r="K72" s="1032"/>
      <c r="L72" s="1032"/>
      <c r="M72" s="1032"/>
      <c r="N72" s="1032"/>
      <c r="O72" s="1032"/>
      <c r="P72" s="1033"/>
      <c r="Q72" s="1034">
        <v>12230</v>
      </c>
      <c r="R72" s="1028"/>
      <c r="S72" s="1028"/>
      <c r="T72" s="1028"/>
      <c r="U72" s="1028"/>
      <c r="V72" s="1028">
        <v>11541</v>
      </c>
      <c r="W72" s="1028"/>
      <c r="X72" s="1028"/>
      <c r="Y72" s="1028"/>
      <c r="Z72" s="1028"/>
      <c r="AA72" s="1028">
        <v>689</v>
      </c>
      <c r="AB72" s="1028"/>
      <c r="AC72" s="1028"/>
      <c r="AD72" s="1028"/>
      <c r="AE72" s="1028"/>
      <c r="AF72" s="1028">
        <v>689</v>
      </c>
      <c r="AG72" s="1028"/>
      <c r="AH72" s="1028"/>
      <c r="AI72" s="1028"/>
      <c r="AJ72" s="1028"/>
      <c r="AK72" s="1028">
        <v>318</v>
      </c>
      <c r="AL72" s="1028"/>
      <c r="AM72" s="1028"/>
      <c r="AN72" s="1028"/>
      <c r="AO72" s="1028"/>
      <c r="AP72" s="1028" t="s">
        <v>597</v>
      </c>
      <c r="AQ72" s="1028"/>
      <c r="AR72" s="1028"/>
      <c r="AS72" s="1028"/>
      <c r="AT72" s="1028"/>
      <c r="AU72" s="1028" t="s">
        <v>597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395</v>
      </c>
      <c r="B88" s="1001" t="s">
        <v>425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804</v>
      </c>
      <c r="AG88" s="1016"/>
      <c r="AH88" s="1016"/>
      <c r="AI88" s="1016"/>
      <c r="AJ88" s="1016"/>
      <c r="AK88" s="1020"/>
      <c r="AL88" s="1020"/>
      <c r="AM88" s="1020"/>
      <c r="AN88" s="1020"/>
      <c r="AO88" s="1020"/>
      <c r="AP88" s="1016">
        <v>429</v>
      </c>
      <c r="AQ88" s="1016"/>
      <c r="AR88" s="1016"/>
      <c r="AS88" s="1016"/>
      <c r="AT88" s="1016"/>
      <c r="AU88" s="1016">
        <v>138</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426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65</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431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433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434</v>
      </c>
      <c r="AB109" s="951"/>
      <c r="AC109" s="951"/>
      <c r="AD109" s="951"/>
      <c r="AE109" s="952"/>
      <c r="AF109" s="953" t="s">
        <v>435</v>
      </c>
      <c r="AG109" s="951"/>
      <c r="AH109" s="951"/>
      <c r="AI109" s="951"/>
      <c r="AJ109" s="952"/>
      <c r="AK109" s="953" t="s">
        <v>308</v>
      </c>
      <c r="AL109" s="951"/>
      <c r="AM109" s="951"/>
      <c r="AN109" s="951"/>
      <c r="AO109" s="952"/>
      <c r="AP109" s="953" t="s">
        <v>436</v>
      </c>
      <c r="AQ109" s="951"/>
      <c r="AR109" s="951"/>
      <c r="AS109" s="951"/>
      <c r="AT109" s="982"/>
      <c r="AU109" s="950" t="s">
        <v>433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434</v>
      </c>
      <c r="BR109" s="951"/>
      <c r="BS109" s="951"/>
      <c r="BT109" s="951"/>
      <c r="BU109" s="952"/>
      <c r="BV109" s="953" t="s">
        <v>435</v>
      </c>
      <c r="BW109" s="951"/>
      <c r="BX109" s="951"/>
      <c r="BY109" s="951"/>
      <c r="BZ109" s="952"/>
      <c r="CA109" s="953" t="s">
        <v>308</v>
      </c>
      <c r="CB109" s="951"/>
      <c r="CC109" s="951"/>
      <c r="CD109" s="951"/>
      <c r="CE109" s="952"/>
      <c r="CF109" s="989" t="s">
        <v>436</v>
      </c>
      <c r="CG109" s="989"/>
      <c r="CH109" s="989"/>
      <c r="CI109" s="989"/>
      <c r="CJ109" s="989"/>
      <c r="CK109" s="953" t="s">
        <v>437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434</v>
      </c>
      <c r="DH109" s="951"/>
      <c r="DI109" s="951"/>
      <c r="DJ109" s="951"/>
      <c r="DK109" s="952"/>
      <c r="DL109" s="953" t="s">
        <v>435</v>
      </c>
      <c r="DM109" s="951"/>
      <c r="DN109" s="951"/>
      <c r="DO109" s="951"/>
      <c r="DP109" s="952"/>
      <c r="DQ109" s="953" t="s">
        <v>308</v>
      </c>
      <c r="DR109" s="951"/>
      <c r="DS109" s="951"/>
      <c r="DT109" s="951"/>
      <c r="DU109" s="952"/>
      <c r="DV109" s="953" t="s">
        <v>436</v>
      </c>
      <c r="DW109" s="951"/>
      <c r="DX109" s="951"/>
      <c r="DY109" s="951"/>
      <c r="DZ109" s="982"/>
    </row>
    <row r="110" spans="1:131" s="248" customFormat="1" ht="26.25" customHeight="1">
      <c r="A110" s="853" t="s">
        <v>438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2993566</v>
      </c>
      <c r="AB110" s="944"/>
      <c r="AC110" s="944"/>
      <c r="AD110" s="944"/>
      <c r="AE110" s="945"/>
      <c r="AF110" s="946">
        <v>3021847</v>
      </c>
      <c r="AG110" s="944"/>
      <c r="AH110" s="944"/>
      <c r="AI110" s="944"/>
      <c r="AJ110" s="945"/>
      <c r="AK110" s="946">
        <v>2987305</v>
      </c>
      <c r="AL110" s="944"/>
      <c r="AM110" s="944"/>
      <c r="AN110" s="944"/>
      <c r="AO110" s="945"/>
      <c r="AP110" s="947">
        <v>21.2</v>
      </c>
      <c r="AQ110" s="948"/>
      <c r="AR110" s="948"/>
      <c r="AS110" s="948"/>
      <c r="AT110" s="949"/>
      <c r="AU110" s="983" t="s">
        <v>73</v>
      </c>
      <c r="AV110" s="984"/>
      <c r="AW110" s="984"/>
      <c r="AX110" s="984"/>
      <c r="AY110" s="984"/>
      <c r="AZ110" s="909" t="s">
        <v>439</v>
      </c>
      <c r="BA110" s="854"/>
      <c r="BB110" s="854"/>
      <c r="BC110" s="854"/>
      <c r="BD110" s="854"/>
      <c r="BE110" s="854"/>
      <c r="BF110" s="854"/>
      <c r="BG110" s="854"/>
      <c r="BH110" s="854"/>
      <c r="BI110" s="854"/>
      <c r="BJ110" s="854"/>
      <c r="BK110" s="854"/>
      <c r="BL110" s="854"/>
      <c r="BM110" s="854"/>
      <c r="BN110" s="854"/>
      <c r="BO110" s="854"/>
      <c r="BP110" s="855"/>
      <c r="BQ110" s="910">
        <v>30341129</v>
      </c>
      <c r="BR110" s="891"/>
      <c r="BS110" s="891"/>
      <c r="BT110" s="891"/>
      <c r="BU110" s="891"/>
      <c r="BV110" s="891">
        <v>29549929</v>
      </c>
      <c r="BW110" s="891"/>
      <c r="BX110" s="891"/>
      <c r="BY110" s="891"/>
      <c r="BZ110" s="891"/>
      <c r="CA110" s="891">
        <v>29094059</v>
      </c>
      <c r="CB110" s="891"/>
      <c r="CC110" s="891"/>
      <c r="CD110" s="891"/>
      <c r="CE110" s="891"/>
      <c r="CF110" s="915">
        <v>206.8</v>
      </c>
      <c r="CG110" s="916"/>
      <c r="CH110" s="916"/>
      <c r="CI110" s="916"/>
      <c r="CJ110" s="916"/>
      <c r="CK110" s="979" t="s">
        <v>440</v>
      </c>
      <c r="CL110" s="865"/>
      <c r="CM110" s="940" t="s">
        <v>441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722141</v>
      </c>
      <c r="DH110" s="891"/>
      <c r="DI110" s="891"/>
      <c r="DJ110" s="891"/>
      <c r="DK110" s="891"/>
      <c r="DL110" s="891">
        <v>601784</v>
      </c>
      <c r="DM110" s="891"/>
      <c r="DN110" s="891"/>
      <c r="DO110" s="891"/>
      <c r="DP110" s="891"/>
      <c r="DQ110" s="891">
        <v>481427</v>
      </c>
      <c r="DR110" s="891"/>
      <c r="DS110" s="891"/>
      <c r="DT110" s="891"/>
      <c r="DU110" s="891"/>
      <c r="DV110" s="892">
        <v>3.4</v>
      </c>
      <c r="DW110" s="892"/>
      <c r="DX110" s="892"/>
      <c r="DY110" s="892"/>
      <c r="DZ110" s="893"/>
    </row>
    <row r="111" spans="1:131" s="248" customFormat="1" ht="26.25" customHeight="1">
      <c r="A111" s="820" t="s">
        <v>442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397</v>
      </c>
      <c r="AB111" s="972"/>
      <c r="AC111" s="972"/>
      <c r="AD111" s="972"/>
      <c r="AE111" s="973"/>
      <c r="AF111" s="974" t="s">
        <v>234</v>
      </c>
      <c r="AG111" s="972"/>
      <c r="AH111" s="972"/>
      <c r="AI111" s="972"/>
      <c r="AJ111" s="973"/>
      <c r="AK111" s="974" t="s">
        <v>443</v>
      </c>
      <c r="AL111" s="972"/>
      <c r="AM111" s="972"/>
      <c r="AN111" s="972"/>
      <c r="AO111" s="973"/>
      <c r="AP111" s="975" t="s">
        <v>397</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v>722141</v>
      </c>
      <c r="BR111" s="863"/>
      <c r="BS111" s="863"/>
      <c r="BT111" s="863"/>
      <c r="BU111" s="863"/>
      <c r="BV111" s="863">
        <v>601784</v>
      </c>
      <c r="BW111" s="863"/>
      <c r="BX111" s="863"/>
      <c r="BY111" s="863"/>
      <c r="BZ111" s="863"/>
      <c r="CA111" s="863">
        <v>481427</v>
      </c>
      <c r="CB111" s="863"/>
      <c r="CC111" s="863"/>
      <c r="CD111" s="863"/>
      <c r="CE111" s="863"/>
      <c r="CF111" s="924">
        <v>3.4</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446</v>
      </c>
      <c r="DH111" s="863"/>
      <c r="DI111" s="863"/>
      <c r="DJ111" s="863"/>
      <c r="DK111" s="863"/>
      <c r="DL111" s="863" t="s">
        <v>397</v>
      </c>
      <c r="DM111" s="863"/>
      <c r="DN111" s="863"/>
      <c r="DO111" s="863"/>
      <c r="DP111" s="863"/>
      <c r="DQ111" s="863" t="s">
        <v>443</v>
      </c>
      <c r="DR111" s="863"/>
      <c r="DS111" s="863"/>
      <c r="DT111" s="863"/>
      <c r="DU111" s="863"/>
      <c r="DV111" s="840" t="s">
        <v>446</v>
      </c>
      <c r="DW111" s="840"/>
      <c r="DX111" s="840"/>
      <c r="DY111" s="840"/>
      <c r="DZ111" s="841"/>
    </row>
    <row r="112" spans="1:131" s="248" customFormat="1" ht="26.25" customHeight="1">
      <c r="A112" s="965" t="s">
        <v>447</v>
      </c>
      <c r="B112" s="966"/>
      <c r="C112" s="796" t="s">
        <v>448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397</v>
      </c>
      <c r="AB112" s="826"/>
      <c r="AC112" s="826"/>
      <c r="AD112" s="826"/>
      <c r="AE112" s="827"/>
      <c r="AF112" s="828" t="s">
        <v>397</v>
      </c>
      <c r="AG112" s="826"/>
      <c r="AH112" s="826"/>
      <c r="AI112" s="826"/>
      <c r="AJ112" s="827"/>
      <c r="AK112" s="828" t="s">
        <v>397</v>
      </c>
      <c r="AL112" s="826"/>
      <c r="AM112" s="826"/>
      <c r="AN112" s="826"/>
      <c r="AO112" s="827"/>
      <c r="AP112" s="873" t="s">
        <v>446</v>
      </c>
      <c r="AQ112" s="874"/>
      <c r="AR112" s="874"/>
      <c r="AS112" s="874"/>
      <c r="AT112" s="875"/>
      <c r="AU112" s="985"/>
      <c r="AV112" s="986"/>
      <c r="AW112" s="986"/>
      <c r="AX112" s="986"/>
      <c r="AY112" s="986"/>
      <c r="AZ112" s="861" t="s">
        <v>449</v>
      </c>
      <c r="BA112" s="796"/>
      <c r="BB112" s="796"/>
      <c r="BC112" s="796"/>
      <c r="BD112" s="796"/>
      <c r="BE112" s="796"/>
      <c r="BF112" s="796"/>
      <c r="BG112" s="796"/>
      <c r="BH112" s="796"/>
      <c r="BI112" s="796"/>
      <c r="BJ112" s="796"/>
      <c r="BK112" s="796"/>
      <c r="BL112" s="796"/>
      <c r="BM112" s="796"/>
      <c r="BN112" s="796"/>
      <c r="BO112" s="796"/>
      <c r="BP112" s="797"/>
      <c r="BQ112" s="862">
        <v>7569173</v>
      </c>
      <c r="BR112" s="863"/>
      <c r="BS112" s="863"/>
      <c r="BT112" s="863"/>
      <c r="BU112" s="863"/>
      <c r="BV112" s="863">
        <v>6623455</v>
      </c>
      <c r="BW112" s="863"/>
      <c r="BX112" s="863"/>
      <c r="BY112" s="863"/>
      <c r="BZ112" s="863"/>
      <c r="CA112" s="863">
        <v>6012992</v>
      </c>
      <c r="CB112" s="863"/>
      <c r="CC112" s="863"/>
      <c r="CD112" s="863"/>
      <c r="CE112" s="863"/>
      <c r="CF112" s="924">
        <v>42.7</v>
      </c>
      <c r="CG112" s="925"/>
      <c r="CH112" s="925"/>
      <c r="CI112" s="925"/>
      <c r="CJ112" s="925"/>
      <c r="CK112" s="980"/>
      <c r="CL112" s="867"/>
      <c r="CM112" s="870" t="s">
        <v>450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446</v>
      </c>
      <c r="DH112" s="863"/>
      <c r="DI112" s="863"/>
      <c r="DJ112" s="863"/>
      <c r="DK112" s="863"/>
      <c r="DL112" s="863" t="s">
        <v>446</v>
      </c>
      <c r="DM112" s="863"/>
      <c r="DN112" s="863"/>
      <c r="DO112" s="863"/>
      <c r="DP112" s="863"/>
      <c r="DQ112" s="863" t="s">
        <v>446</v>
      </c>
      <c r="DR112" s="863"/>
      <c r="DS112" s="863"/>
      <c r="DT112" s="863"/>
      <c r="DU112" s="863"/>
      <c r="DV112" s="840" t="s">
        <v>397</v>
      </c>
      <c r="DW112" s="840"/>
      <c r="DX112" s="840"/>
      <c r="DY112" s="840"/>
      <c r="DZ112" s="841"/>
    </row>
    <row r="113" spans="1:130" s="248" customFormat="1" ht="26.25" customHeight="1">
      <c r="A113" s="967"/>
      <c r="B113" s="968"/>
      <c r="C113" s="796" t="s">
        <v>451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548457</v>
      </c>
      <c r="AB113" s="972"/>
      <c r="AC113" s="972"/>
      <c r="AD113" s="972"/>
      <c r="AE113" s="973"/>
      <c r="AF113" s="974">
        <v>667438</v>
      </c>
      <c r="AG113" s="972"/>
      <c r="AH113" s="972"/>
      <c r="AI113" s="972"/>
      <c r="AJ113" s="973"/>
      <c r="AK113" s="974">
        <v>917884</v>
      </c>
      <c r="AL113" s="972"/>
      <c r="AM113" s="972"/>
      <c r="AN113" s="972"/>
      <c r="AO113" s="973"/>
      <c r="AP113" s="975">
        <v>6.5</v>
      </c>
      <c r="AQ113" s="976"/>
      <c r="AR113" s="976"/>
      <c r="AS113" s="976"/>
      <c r="AT113" s="977"/>
      <c r="AU113" s="985"/>
      <c r="AV113" s="986"/>
      <c r="AW113" s="986"/>
      <c r="AX113" s="986"/>
      <c r="AY113" s="986"/>
      <c r="AZ113" s="861" t="s">
        <v>452</v>
      </c>
      <c r="BA113" s="796"/>
      <c r="BB113" s="796"/>
      <c r="BC113" s="796"/>
      <c r="BD113" s="796"/>
      <c r="BE113" s="796"/>
      <c r="BF113" s="796"/>
      <c r="BG113" s="796"/>
      <c r="BH113" s="796"/>
      <c r="BI113" s="796"/>
      <c r="BJ113" s="796"/>
      <c r="BK113" s="796"/>
      <c r="BL113" s="796"/>
      <c r="BM113" s="796"/>
      <c r="BN113" s="796"/>
      <c r="BO113" s="796"/>
      <c r="BP113" s="797"/>
      <c r="BQ113" s="862">
        <v>166271</v>
      </c>
      <c r="BR113" s="863"/>
      <c r="BS113" s="863"/>
      <c r="BT113" s="863"/>
      <c r="BU113" s="863"/>
      <c r="BV113" s="863">
        <v>151638</v>
      </c>
      <c r="BW113" s="863"/>
      <c r="BX113" s="863"/>
      <c r="BY113" s="863"/>
      <c r="BZ113" s="863"/>
      <c r="CA113" s="863">
        <v>138475</v>
      </c>
      <c r="CB113" s="863"/>
      <c r="CC113" s="863"/>
      <c r="CD113" s="863"/>
      <c r="CE113" s="863"/>
      <c r="CF113" s="924">
        <v>1</v>
      </c>
      <c r="CG113" s="925"/>
      <c r="CH113" s="925"/>
      <c r="CI113" s="925"/>
      <c r="CJ113" s="925"/>
      <c r="CK113" s="980"/>
      <c r="CL113" s="867"/>
      <c r="CM113" s="870" t="s">
        <v>453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446</v>
      </c>
      <c r="DH113" s="826"/>
      <c r="DI113" s="826"/>
      <c r="DJ113" s="826"/>
      <c r="DK113" s="827"/>
      <c r="DL113" s="828" t="s">
        <v>234</v>
      </c>
      <c r="DM113" s="826"/>
      <c r="DN113" s="826"/>
      <c r="DO113" s="826"/>
      <c r="DP113" s="827"/>
      <c r="DQ113" s="828" t="s">
        <v>397</v>
      </c>
      <c r="DR113" s="826"/>
      <c r="DS113" s="826"/>
      <c r="DT113" s="826"/>
      <c r="DU113" s="827"/>
      <c r="DV113" s="873" t="s">
        <v>397</v>
      </c>
      <c r="DW113" s="874"/>
      <c r="DX113" s="874"/>
      <c r="DY113" s="874"/>
      <c r="DZ113" s="875"/>
    </row>
    <row r="114" spans="1:130" s="248" customFormat="1" ht="26.25" customHeight="1">
      <c r="A114" s="967"/>
      <c r="B114" s="968"/>
      <c r="C114" s="796" t="s">
        <v>454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21696</v>
      </c>
      <c r="AB114" s="826"/>
      <c r="AC114" s="826"/>
      <c r="AD114" s="826"/>
      <c r="AE114" s="827"/>
      <c r="AF114" s="828">
        <v>14668</v>
      </c>
      <c r="AG114" s="826"/>
      <c r="AH114" s="826"/>
      <c r="AI114" s="826"/>
      <c r="AJ114" s="827"/>
      <c r="AK114" s="828">
        <v>13865</v>
      </c>
      <c r="AL114" s="826"/>
      <c r="AM114" s="826"/>
      <c r="AN114" s="826"/>
      <c r="AO114" s="827"/>
      <c r="AP114" s="873">
        <v>0.1</v>
      </c>
      <c r="AQ114" s="874"/>
      <c r="AR114" s="874"/>
      <c r="AS114" s="874"/>
      <c r="AT114" s="875"/>
      <c r="AU114" s="985"/>
      <c r="AV114" s="986"/>
      <c r="AW114" s="986"/>
      <c r="AX114" s="986"/>
      <c r="AY114" s="986"/>
      <c r="AZ114" s="861" t="s">
        <v>455</v>
      </c>
      <c r="BA114" s="796"/>
      <c r="BB114" s="796"/>
      <c r="BC114" s="796"/>
      <c r="BD114" s="796"/>
      <c r="BE114" s="796"/>
      <c r="BF114" s="796"/>
      <c r="BG114" s="796"/>
      <c r="BH114" s="796"/>
      <c r="BI114" s="796"/>
      <c r="BJ114" s="796"/>
      <c r="BK114" s="796"/>
      <c r="BL114" s="796"/>
      <c r="BM114" s="796"/>
      <c r="BN114" s="796"/>
      <c r="BO114" s="796"/>
      <c r="BP114" s="797"/>
      <c r="BQ114" s="862">
        <v>2481348</v>
      </c>
      <c r="BR114" s="863"/>
      <c r="BS114" s="863"/>
      <c r="BT114" s="863"/>
      <c r="BU114" s="863"/>
      <c r="BV114" s="863">
        <v>2752244</v>
      </c>
      <c r="BW114" s="863"/>
      <c r="BX114" s="863"/>
      <c r="BY114" s="863"/>
      <c r="BZ114" s="863"/>
      <c r="CA114" s="863">
        <v>3102122</v>
      </c>
      <c r="CB114" s="863"/>
      <c r="CC114" s="863"/>
      <c r="CD114" s="863"/>
      <c r="CE114" s="863"/>
      <c r="CF114" s="924">
        <v>22</v>
      </c>
      <c r="CG114" s="925"/>
      <c r="CH114" s="925"/>
      <c r="CI114" s="925"/>
      <c r="CJ114" s="925"/>
      <c r="CK114" s="980"/>
      <c r="CL114" s="867"/>
      <c r="CM114" s="870" t="s">
        <v>456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234</v>
      </c>
      <c r="DH114" s="826"/>
      <c r="DI114" s="826"/>
      <c r="DJ114" s="826"/>
      <c r="DK114" s="827"/>
      <c r="DL114" s="828" t="s">
        <v>446</v>
      </c>
      <c r="DM114" s="826"/>
      <c r="DN114" s="826"/>
      <c r="DO114" s="826"/>
      <c r="DP114" s="827"/>
      <c r="DQ114" s="828" t="s">
        <v>446</v>
      </c>
      <c r="DR114" s="826"/>
      <c r="DS114" s="826"/>
      <c r="DT114" s="826"/>
      <c r="DU114" s="827"/>
      <c r="DV114" s="873" t="s">
        <v>397</v>
      </c>
      <c r="DW114" s="874"/>
      <c r="DX114" s="874"/>
      <c r="DY114" s="874"/>
      <c r="DZ114" s="875"/>
    </row>
    <row r="115" spans="1:130" s="248" customFormat="1" ht="26.25" customHeight="1">
      <c r="A115" s="967"/>
      <c r="B115" s="968"/>
      <c r="C115" s="796" t="s">
        <v>457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137617</v>
      </c>
      <c r="AB115" s="972"/>
      <c r="AC115" s="972"/>
      <c r="AD115" s="972"/>
      <c r="AE115" s="973"/>
      <c r="AF115" s="974">
        <v>135098</v>
      </c>
      <c r="AG115" s="972"/>
      <c r="AH115" s="972"/>
      <c r="AI115" s="972"/>
      <c r="AJ115" s="973"/>
      <c r="AK115" s="974">
        <v>128059</v>
      </c>
      <c r="AL115" s="972"/>
      <c r="AM115" s="972"/>
      <c r="AN115" s="972"/>
      <c r="AO115" s="973"/>
      <c r="AP115" s="975">
        <v>0.9</v>
      </c>
      <c r="AQ115" s="976"/>
      <c r="AR115" s="976"/>
      <c r="AS115" s="976"/>
      <c r="AT115" s="977"/>
      <c r="AU115" s="985"/>
      <c r="AV115" s="986"/>
      <c r="AW115" s="986"/>
      <c r="AX115" s="986"/>
      <c r="AY115" s="986"/>
      <c r="AZ115" s="861" t="s">
        <v>458</v>
      </c>
      <c r="BA115" s="796"/>
      <c r="BB115" s="796"/>
      <c r="BC115" s="796"/>
      <c r="BD115" s="796"/>
      <c r="BE115" s="796"/>
      <c r="BF115" s="796"/>
      <c r="BG115" s="796"/>
      <c r="BH115" s="796"/>
      <c r="BI115" s="796"/>
      <c r="BJ115" s="796"/>
      <c r="BK115" s="796"/>
      <c r="BL115" s="796"/>
      <c r="BM115" s="796"/>
      <c r="BN115" s="796"/>
      <c r="BO115" s="796"/>
      <c r="BP115" s="797"/>
      <c r="BQ115" s="862">
        <v>5725</v>
      </c>
      <c r="BR115" s="863"/>
      <c r="BS115" s="863"/>
      <c r="BT115" s="863"/>
      <c r="BU115" s="863"/>
      <c r="BV115" s="863">
        <v>10778</v>
      </c>
      <c r="BW115" s="863"/>
      <c r="BX115" s="863"/>
      <c r="BY115" s="863"/>
      <c r="BZ115" s="863"/>
      <c r="CA115" s="863">
        <v>11461</v>
      </c>
      <c r="CB115" s="863"/>
      <c r="CC115" s="863"/>
      <c r="CD115" s="863"/>
      <c r="CE115" s="863"/>
      <c r="CF115" s="924">
        <v>0.1</v>
      </c>
      <c r="CG115" s="925"/>
      <c r="CH115" s="925"/>
      <c r="CI115" s="925"/>
      <c r="CJ115" s="925"/>
      <c r="CK115" s="980"/>
      <c r="CL115" s="867"/>
      <c r="CM115" s="861" t="s">
        <v>459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446</v>
      </c>
      <c r="DH115" s="826"/>
      <c r="DI115" s="826"/>
      <c r="DJ115" s="826"/>
      <c r="DK115" s="827"/>
      <c r="DL115" s="828" t="s">
        <v>446</v>
      </c>
      <c r="DM115" s="826"/>
      <c r="DN115" s="826"/>
      <c r="DO115" s="826"/>
      <c r="DP115" s="827"/>
      <c r="DQ115" s="828" t="s">
        <v>234</v>
      </c>
      <c r="DR115" s="826"/>
      <c r="DS115" s="826"/>
      <c r="DT115" s="826"/>
      <c r="DU115" s="827"/>
      <c r="DV115" s="873" t="s">
        <v>397</v>
      </c>
      <c r="DW115" s="874"/>
      <c r="DX115" s="874"/>
      <c r="DY115" s="874"/>
      <c r="DZ115" s="875"/>
    </row>
    <row r="116" spans="1:130" s="248" customFormat="1" ht="26.25" customHeight="1">
      <c r="A116" s="969"/>
      <c r="B116" s="970"/>
      <c r="C116" s="929" t="s">
        <v>460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446</v>
      </c>
      <c r="AB116" s="826"/>
      <c r="AC116" s="826"/>
      <c r="AD116" s="826"/>
      <c r="AE116" s="827"/>
      <c r="AF116" s="828" t="s">
        <v>397</v>
      </c>
      <c r="AG116" s="826"/>
      <c r="AH116" s="826"/>
      <c r="AI116" s="826"/>
      <c r="AJ116" s="827"/>
      <c r="AK116" s="828" t="s">
        <v>446</v>
      </c>
      <c r="AL116" s="826"/>
      <c r="AM116" s="826"/>
      <c r="AN116" s="826"/>
      <c r="AO116" s="827"/>
      <c r="AP116" s="873" t="s">
        <v>446</v>
      </c>
      <c r="AQ116" s="874"/>
      <c r="AR116" s="874"/>
      <c r="AS116" s="874"/>
      <c r="AT116" s="875"/>
      <c r="AU116" s="985"/>
      <c r="AV116" s="986"/>
      <c r="AW116" s="986"/>
      <c r="AX116" s="986"/>
      <c r="AY116" s="986"/>
      <c r="AZ116" s="912" t="s">
        <v>461</v>
      </c>
      <c r="BA116" s="913"/>
      <c r="BB116" s="913"/>
      <c r="BC116" s="913"/>
      <c r="BD116" s="913"/>
      <c r="BE116" s="913"/>
      <c r="BF116" s="913"/>
      <c r="BG116" s="913"/>
      <c r="BH116" s="913"/>
      <c r="BI116" s="913"/>
      <c r="BJ116" s="913"/>
      <c r="BK116" s="913"/>
      <c r="BL116" s="913"/>
      <c r="BM116" s="913"/>
      <c r="BN116" s="913"/>
      <c r="BO116" s="913"/>
      <c r="BP116" s="914"/>
      <c r="BQ116" s="862" t="s">
        <v>446</v>
      </c>
      <c r="BR116" s="863"/>
      <c r="BS116" s="863"/>
      <c r="BT116" s="863"/>
      <c r="BU116" s="863"/>
      <c r="BV116" s="863" t="s">
        <v>397</v>
      </c>
      <c r="BW116" s="863"/>
      <c r="BX116" s="863"/>
      <c r="BY116" s="863"/>
      <c r="BZ116" s="863"/>
      <c r="CA116" s="863" t="s">
        <v>397</v>
      </c>
      <c r="CB116" s="863"/>
      <c r="CC116" s="863"/>
      <c r="CD116" s="863"/>
      <c r="CE116" s="863"/>
      <c r="CF116" s="924" t="s">
        <v>234</v>
      </c>
      <c r="CG116" s="925"/>
      <c r="CH116" s="925"/>
      <c r="CI116" s="925"/>
      <c r="CJ116" s="925"/>
      <c r="CK116" s="980"/>
      <c r="CL116" s="867"/>
      <c r="CM116" s="870" t="s">
        <v>462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397</v>
      </c>
      <c r="DH116" s="826"/>
      <c r="DI116" s="826"/>
      <c r="DJ116" s="826"/>
      <c r="DK116" s="827"/>
      <c r="DL116" s="828" t="s">
        <v>234</v>
      </c>
      <c r="DM116" s="826"/>
      <c r="DN116" s="826"/>
      <c r="DO116" s="826"/>
      <c r="DP116" s="827"/>
      <c r="DQ116" s="828" t="s">
        <v>446</v>
      </c>
      <c r="DR116" s="826"/>
      <c r="DS116" s="826"/>
      <c r="DT116" s="826"/>
      <c r="DU116" s="827"/>
      <c r="DV116" s="873" t="s">
        <v>397</v>
      </c>
      <c r="DW116" s="874"/>
      <c r="DX116" s="874"/>
      <c r="DY116" s="874"/>
      <c r="DZ116" s="875"/>
    </row>
    <row r="117" spans="1:130" s="248" customFormat="1" ht="26.25" customHeight="1">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463</v>
      </c>
      <c r="Z117" s="952"/>
      <c r="AA117" s="957">
        <v>3701336</v>
      </c>
      <c r="AB117" s="958"/>
      <c r="AC117" s="958"/>
      <c r="AD117" s="958"/>
      <c r="AE117" s="959"/>
      <c r="AF117" s="960">
        <v>3839051</v>
      </c>
      <c r="AG117" s="958"/>
      <c r="AH117" s="958"/>
      <c r="AI117" s="958"/>
      <c r="AJ117" s="959"/>
      <c r="AK117" s="960">
        <v>4047113</v>
      </c>
      <c r="AL117" s="958"/>
      <c r="AM117" s="958"/>
      <c r="AN117" s="958"/>
      <c r="AO117" s="959"/>
      <c r="AP117" s="961"/>
      <c r="AQ117" s="962"/>
      <c r="AR117" s="962"/>
      <c r="AS117" s="962"/>
      <c r="AT117" s="963"/>
      <c r="AU117" s="985"/>
      <c r="AV117" s="986"/>
      <c r="AW117" s="986"/>
      <c r="AX117" s="986"/>
      <c r="AY117" s="986"/>
      <c r="AZ117" s="912" t="s">
        <v>464</v>
      </c>
      <c r="BA117" s="913"/>
      <c r="BB117" s="913"/>
      <c r="BC117" s="913"/>
      <c r="BD117" s="913"/>
      <c r="BE117" s="913"/>
      <c r="BF117" s="913"/>
      <c r="BG117" s="913"/>
      <c r="BH117" s="913"/>
      <c r="BI117" s="913"/>
      <c r="BJ117" s="913"/>
      <c r="BK117" s="913"/>
      <c r="BL117" s="913"/>
      <c r="BM117" s="913"/>
      <c r="BN117" s="913"/>
      <c r="BO117" s="913"/>
      <c r="BP117" s="914"/>
      <c r="BQ117" s="862" t="s">
        <v>397</v>
      </c>
      <c r="BR117" s="863"/>
      <c r="BS117" s="863"/>
      <c r="BT117" s="863"/>
      <c r="BU117" s="863"/>
      <c r="BV117" s="863" t="s">
        <v>446</v>
      </c>
      <c r="BW117" s="863"/>
      <c r="BX117" s="863"/>
      <c r="BY117" s="863"/>
      <c r="BZ117" s="863"/>
      <c r="CA117" s="863" t="s">
        <v>397</v>
      </c>
      <c r="CB117" s="863"/>
      <c r="CC117" s="863"/>
      <c r="CD117" s="863"/>
      <c r="CE117" s="863"/>
      <c r="CF117" s="924" t="s">
        <v>397</v>
      </c>
      <c r="CG117" s="925"/>
      <c r="CH117" s="925"/>
      <c r="CI117" s="925"/>
      <c r="CJ117" s="925"/>
      <c r="CK117" s="980"/>
      <c r="CL117" s="867"/>
      <c r="CM117" s="870" t="s">
        <v>465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397</v>
      </c>
      <c r="DH117" s="826"/>
      <c r="DI117" s="826"/>
      <c r="DJ117" s="826"/>
      <c r="DK117" s="827"/>
      <c r="DL117" s="828" t="s">
        <v>234</v>
      </c>
      <c r="DM117" s="826"/>
      <c r="DN117" s="826"/>
      <c r="DO117" s="826"/>
      <c r="DP117" s="827"/>
      <c r="DQ117" s="828" t="s">
        <v>397</v>
      </c>
      <c r="DR117" s="826"/>
      <c r="DS117" s="826"/>
      <c r="DT117" s="826"/>
      <c r="DU117" s="827"/>
      <c r="DV117" s="873" t="s">
        <v>446</v>
      </c>
      <c r="DW117" s="874"/>
      <c r="DX117" s="874"/>
      <c r="DY117" s="874"/>
      <c r="DZ117" s="875"/>
    </row>
    <row r="118" spans="1:130" s="248" customFormat="1" ht="26.25" customHeight="1">
      <c r="A118" s="950" t="s">
        <v>437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434</v>
      </c>
      <c r="AB118" s="951"/>
      <c r="AC118" s="951"/>
      <c r="AD118" s="951"/>
      <c r="AE118" s="952"/>
      <c r="AF118" s="953" t="s">
        <v>435</v>
      </c>
      <c r="AG118" s="951"/>
      <c r="AH118" s="951"/>
      <c r="AI118" s="951"/>
      <c r="AJ118" s="952"/>
      <c r="AK118" s="953" t="s">
        <v>308</v>
      </c>
      <c r="AL118" s="951"/>
      <c r="AM118" s="951"/>
      <c r="AN118" s="951"/>
      <c r="AO118" s="952"/>
      <c r="AP118" s="954" t="s">
        <v>436</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397</v>
      </c>
      <c r="BR118" s="894"/>
      <c r="BS118" s="894"/>
      <c r="BT118" s="894"/>
      <c r="BU118" s="894"/>
      <c r="BV118" s="894" t="s">
        <v>446</v>
      </c>
      <c r="BW118" s="894"/>
      <c r="BX118" s="894"/>
      <c r="BY118" s="894"/>
      <c r="BZ118" s="894"/>
      <c r="CA118" s="894" t="s">
        <v>397</v>
      </c>
      <c r="CB118" s="894"/>
      <c r="CC118" s="894"/>
      <c r="CD118" s="894"/>
      <c r="CE118" s="894"/>
      <c r="CF118" s="924" t="s">
        <v>234</v>
      </c>
      <c r="CG118" s="925"/>
      <c r="CH118" s="925"/>
      <c r="CI118" s="925"/>
      <c r="CJ118" s="925"/>
      <c r="CK118" s="980"/>
      <c r="CL118" s="867"/>
      <c r="CM118" s="870" t="s">
        <v>467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397</v>
      </c>
      <c r="DH118" s="826"/>
      <c r="DI118" s="826"/>
      <c r="DJ118" s="826"/>
      <c r="DK118" s="827"/>
      <c r="DL118" s="828" t="s">
        <v>397</v>
      </c>
      <c r="DM118" s="826"/>
      <c r="DN118" s="826"/>
      <c r="DO118" s="826"/>
      <c r="DP118" s="827"/>
      <c r="DQ118" s="828" t="s">
        <v>397</v>
      </c>
      <c r="DR118" s="826"/>
      <c r="DS118" s="826"/>
      <c r="DT118" s="826"/>
      <c r="DU118" s="827"/>
      <c r="DV118" s="873" t="s">
        <v>234</v>
      </c>
      <c r="DW118" s="874"/>
      <c r="DX118" s="874"/>
      <c r="DY118" s="874"/>
      <c r="DZ118" s="875"/>
    </row>
    <row r="119" spans="1:130" s="248" customFormat="1" ht="26.25" customHeight="1">
      <c r="A119" s="864" t="s">
        <v>440</v>
      </c>
      <c r="B119" s="865"/>
      <c r="C119" s="940" t="s">
        <v>441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137614</v>
      </c>
      <c r="AB119" s="944"/>
      <c r="AC119" s="944"/>
      <c r="AD119" s="944"/>
      <c r="AE119" s="945"/>
      <c r="AF119" s="946">
        <v>135096</v>
      </c>
      <c r="AG119" s="944"/>
      <c r="AH119" s="944"/>
      <c r="AI119" s="944"/>
      <c r="AJ119" s="945"/>
      <c r="AK119" s="946">
        <v>128053</v>
      </c>
      <c r="AL119" s="944"/>
      <c r="AM119" s="944"/>
      <c r="AN119" s="944"/>
      <c r="AO119" s="945"/>
      <c r="AP119" s="947">
        <v>0.9</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468</v>
      </c>
      <c r="BP119" s="927"/>
      <c r="BQ119" s="931">
        <v>41285787</v>
      </c>
      <c r="BR119" s="894"/>
      <c r="BS119" s="894"/>
      <c r="BT119" s="894"/>
      <c r="BU119" s="894"/>
      <c r="BV119" s="894">
        <v>39689828</v>
      </c>
      <c r="BW119" s="894"/>
      <c r="BX119" s="894"/>
      <c r="BY119" s="894"/>
      <c r="BZ119" s="894"/>
      <c r="CA119" s="894">
        <v>38840536</v>
      </c>
      <c r="CB119" s="894"/>
      <c r="CC119" s="894"/>
      <c r="CD119" s="894"/>
      <c r="CE119" s="894"/>
      <c r="CF119" s="792"/>
      <c r="CG119" s="793"/>
      <c r="CH119" s="793"/>
      <c r="CI119" s="793"/>
      <c r="CJ119" s="883"/>
      <c r="CK119" s="981"/>
      <c r="CL119" s="869"/>
      <c r="CM119" s="887" t="s">
        <v>469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446</v>
      </c>
      <c r="DH119" s="809"/>
      <c r="DI119" s="809"/>
      <c r="DJ119" s="809"/>
      <c r="DK119" s="810"/>
      <c r="DL119" s="811" t="s">
        <v>446</v>
      </c>
      <c r="DM119" s="809"/>
      <c r="DN119" s="809"/>
      <c r="DO119" s="809"/>
      <c r="DP119" s="810"/>
      <c r="DQ119" s="811" t="s">
        <v>397</v>
      </c>
      <c r="DR119" s="809"/>
      <c r="DS119" s="809"/>
      <c r="DT119" s="809"/>
      <c r="DU119" s="810"/>
      <c r="DV119" s="897" t="s">
        <v>446</v>
      </c>
      <c r="DW119" s="898"/>
      <c r="DX119" s="898"/>
      <c r="DY119" s="898"/>
      <c r="DZ119" s="899"/>
    </row>
    <row r="120" spans="1:130" s="248" customFormat="1" ht="26.25" customHeight="1">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443</v>
      </c>
      <c r="AB120" s="826"/>
      <c r="AC120" s="826"/>
      <c r="AD120" s="826"/>
      <c r="AE120" s="827"/>
      <c r="AF120" s="828" t="s">
        <v>397</v>
      </c>
      <c r="AG120" s="826"/>
      <c r="AH120" s="826"/>
      <c r="AI120" s="826"/>
      <c r="AJ120" s="827"/>
      <c r="AK120" s="828" t="s">
        <v>443</v>
      </c>
      <c r="AL120" s="826"/>
      <c r="AM120" s="826"/>
      <c r="AN120" s="826"/>
      <c r="AO120" s="827"/>
      <c r="AP120" s="873" t="s">
        <v>397</v>
      </c>
      <c r="AQ120" s="874"/>
      <c r="AR120" s="874"/>
      <c r="AS120" s="874"/>
      <c r="AT120" s="875"/>
      <c r="AU120" s="932" t="s">
        <v>470</v>
      </c>
      <c r="AV120" s="933"/>
      <c r="AW120" s="933"/>
      <c r="AX120" s="933"/>
      <c r="AY120" s="934"/>
      <c r="AZ120" s="909" t="s">
        <v>471</v>
      </c>
      <c r="BA120" s="854"/>
      <c r="BB120" s="854"/>
      <c r="BC120" s="854"/>
      <c r="BD120" s="854"/>
      <c r="BE120" s="854"/>
      <c r="BF120" s="854"/>
      <c r="BG120" s="854"/>
      <c r="BH120" s="854"/>
      <c r="BI120" s="854"/>
      <c r="BJ120" s="854"/>
      <c r="BK120" s="854"/>
      <c r="BL120" s="854"/>
      <c r="BM120" s="854"/>
      <c r="BN120" s="854"/>
      <c r="BO120" s="854"/>
      <c r="BP120" s="855"/>
      <c r="BQ120" s="910">
        <v>12859824</v>
      </c>
      <c r="BR120" s="891"/>
      <c r="BS120" s="891"/>
      <c r="BT120" s="891"/>
      <c r="BU120" s="891"/>
      <c r="BV120" s="891">
        <v>11744928</v>
      </c>
      <c r="BW120" s="891"/>
      <c r="BX120" s="891"/>
      <c r="BY120" s="891"/>
      <c r="BZ120" s="891"/>
      <c r="CA120" s="891">
        <v>11132679</v>
      </c>
      <c r="CB120" s="891"/>
      <c r="CC120" s="891"/>
      <c r="CD120" s="891"/>
      <c r="CE120" s="891"/>
      <c r="CF120" s="915">
        <v>79.099999999999994</v>
      </c>
      <c r="CG120" s="916"/>
      <c r="CH120" s="916"/>
      <c r="CI120" s="916"/>
      <c r="CJ120" s="916"/>
      <c r="CK120" s="917" t="s">
        <v>472</v>
      </c>
      <c r="CL120" s="901"/>
      <c r="CM120" s="901"/>
      <c r="CN120" s="901"/>
      <c r="CO120" s="902"/>
      <c r="CP120" s="921" t="s">
        <v>473</v>
      </c>
      <c r="CQ120" s="922"/>
      <c r="CR120" s="922"/>
      <c r="CS120" s="922"/>
      <c r="CT120" s="922"/>
      <c r="CU120" s="922"/>
      <c r="CV120" s="922"/>
      <c r="CW120" s="922"/>
      <c r="CX120" s="922"/>
      <c r="CY120" s="922"/>
      <c r="CZ120" s="922"/>
      <c r="DA120" s="922"/>
      <c r="DB120" s="922"/>
      <c r="DC120" s="922"/>
      <c r="DD120" s="922"/>
      <c r="DE120" s="922"/>
      <c r="DF120" s="923"/>
      <c r="DG120" s="910">
        <v>7569173</v>
      </c>
      <c r="DH120" s="891"/>
      <c r="DI120" s="891"/>
      <c r="DJ120" s="891"/>
      <c r="DK120" s="891"/>
      <c r="DL120" s="891">
        <v>6623455</v>
      </c>
      <c r="DM120" s="891"/>
      <c r="DN120" s="891"/>
      <c r="DO120" s="891"/>
      <c r="DP120" s="891"/>
      <c r="DQ120" s="891">
        <v>6012992</v>
      </c>
      <c r="DR120" s="891"/>
      <c r="DS120" s="891"/>
      <c r="DT120" s="891"/>
      <c r="DU120" s="891"/>
      <c r="DV120" s="892">
        <v>42.7</v>
      </c>
      <c r="DW120" s="892"/>
      <c r="DX120" s="892"/>
      <c r="DY120" s="892"/>
      <c r="DZ120" s="893"/>
    </row>
    <row r="121" spans="1:130" s="248" customFormat="1" ht="26.25" customHeight="1">
      <c r="A121" s="866"/>
      <c r="B121" s="867"/>
      <c r="C121" s="912" t="s">
        <v>474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234</v>
      </c>
      <c r="AB121" s="826"/>
      <c r="AC121" s="826"/>
      <c r="AD121" s="826"/>
      <c r="AE121" s="827"/>
      <c r="AF121" s="828" t="s">
        <v>446</v>
      </c>
      <c r="AG121" s="826"/>
      <c r="AH121" s="826"/>
      <c r="AI121" s="826"/>
      <c r="AJ121" s="827"/>
      <c r="AK121" s="828" t="s">
        <v>397</v>
      </c>
      <c r="AL121" s="826"/>
      <c r="AM121" s="826"/>
      <c r="AN121" s="826"/>
      <c r="AO121" s="827"/>
      <c r="AP121" s="873" t="s">
        <v>446</v>
      </c>
      <c r="AQ121" s="874"/>
      <c r="AR121" s="874"/>
      <c r="AS121" s="874"/>
      <c r="AT121" s="875"/>
      <c r="AU121" s="935"/>
      <c r="AV121" s="936"/>
      <c r="AW121" s="936"/>
      <c r="AX121" s="936"/>
      <c r="AY121" s="937"/>
      <c r="AZ121" s="861" t="s">
        <v>475</v>
      </c>
      <c r="BA121" s="796"/>
      <c r="BB121" s="796"/>
      <c r="BC121" s="796"/>
      <c r="BD121" s="796"/>
      <c r="BE121" s="796"/>
      <c r="BF121" s="796"/>
      <c r="BG121" s="796"/>
      <c r="BH121" s="796"/>
      <c r="BI121" s="796"/>
      <c r="BJ121" s="796"/>
      <c r="BK121" s="796"/>
      <c r="BL121" s="796"/>
      <c r="BM121" s="796"/>
      <c r="BN121" s="796"/>
      <c r="BO121" s="796"/>
      <c r="BP121" s="797"/>
      <c r="BQ121" s="862">
        <v>5409102</v>
      </c>
      <c r="BR121" s="863"/>
      <c r="BS121" s="863"/>
      <c r="BT121" s="863"/>
      <c r="BU121" s="863"/>
      <c r="BV121" s="863">
        <v>5250093</v>
      </c>
      <c r="BW121" s="863"/>
      <c r="BX121" s="863"/>
      <c r="BY121" s="863"/>
      <c r="BZ121" s="863"/>
      <c r="CA121" s="863">
        <v>4871366</v>
      </c>
      <c r="CB121" s="863"/>
      <c r="CC121" s="863"/>
      <c r="CD121" s="863"/>
      <c r="CE121" s="863"/>
      <c r="CF121" s="924">
        <v>34.6</v>
      </c>
      <c r="CG121" s="925"/>
      <c r="CH121" s="925"/>
      <c r="CI121" s="925"/>
      <c r="CJ121" s="925"/>
      <c r="CK121" s="918"/>
      <c r="CL121" s="904"/>
      <c r="CM121" s="904"/>
      <c r="CN121" s="904"/>
      <c r="CO121" s="905"/>
      <c r="CP121" s="884" t="s">
        <v>476</v>
      </c>
      <c r="CQ121" s="885"/>
      <c r="CR121" s="885"/>
      <c r="CS121" s="885"/>
      <c r="CT121" s="885"/>
      <c r="CU121" s="885"/>
      <c r="CV121" s="885"/>
      <c r="CW121" s="885"/>
      <c r="CX121" s="885"/>
      <c r="CY121" s="885"/>
      <c r="CZ121" s="885"/>
      <c r="DA121" s="885"/>
      <c r="DB121" s="885"/>
      <c r="DC121" s="885"/>
      <c r="DD121" s="885"/>
      <c r="DE121" s="885"/>
      <c r="DF121" s="886"/>
      <c r="DG121" s="862" t="s">
        <v>397</v>
      </c>
      <c r="DH121" s="863"/>
      <c r="DI121" s="863"/>
      <c r="DJ121" s="863"/>
      <c r="DK121" s="863"/>
      <c r="DL121" s="863" t="s">
        <v>446</v>
      </c>
      <c r="DM121" s="863"/>
      <c r="DN121" s="863"/>
      <c r="DO121" s="863"/>
      <c r="DP121" s="863"/>
      <c r="DQ121" s="863" t="s">
        <v>446</v>
      </c>
      <c r="DR121" s="863"/>
      <c r="DS121" s="863"/>
      <c r="DT121" s="863"/>
      <c r="DU121" s="863"/>
      <c r="DV121" s="840" t="s">
        <v>443</v>
      </c>
      <c r="DW121" s="840"/>
      <c r="DX121" s="840"/>
      <c r="DY121" s="840"/>
      <c r="DZ121" s="841"/>
    </row>
    <row r="122" spans="1:130" s="248" customFormat="1" ht="26.25" customHeight="1">
      <c r="A122" s="866"/>
      <c r="B122" s="867"/>
      <c r="C122" s="870" t="s">
        <v>456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397</v>
      </c>
      <c r="AB122" s="826"/>
      <c r="AC122" s="826"/>
      <c r="AD122" s="826"/>
      <c r="AE122" s="827"/>
      <c r="AF122" s="828" t="s">
        <v>397</v>
      </c>
      <c r="AG122" s="826"/>
      <c r="AH122" s="826"/>
      <c r="AI122" s="826"/>
      <c r="AJ122" s="827"/>
      <c r="AK122" s="828" t="s">
        <v>443</v>
      </c>
      <c r="AL122" s="826"/>
      <c r="AM122" s="826"/>
      <c r="AN122" s="826"/>
      <c r="AO122" s="827"/>
      <c r="AP122" s="873" t="s">
        <v>446</v>
      </c>
      <c r="AQ122" s="874"/>
      <c r="AR122" s="874"/>
      <c r="AS122" s="874"/>
      <c r="AT122" s="875"/>
      <c r="AU122" s="935"/>
      <c r="AV122" s="936"/>
      <c r="AW122" s="936"/>
      <c r="AX122" s="936"/>
      <c r="AY122" s="937"/>
      <c r="AZ122" s="928" t="s">
        <v>477</v>
      </c>
      <c r="BA122" s="929"/>
      <c r="BB122" s="929"/>
      <c r="BC122" s="929"/>
      <c r="BD122" s="929"/>
      <c r="BE122" s="929"/>
      <c r="BF122" s="929"/>
      <c r="BG122" s="929"/>
      <c r="BH122" s="929"/>
      <c r="BI122" s="929"/>
      <c r="BJ122" s="929"/>
      <c r="BK122" s="929"/>
      <c r="BL122" s="929"/>
      <c r="BM122" s="929"/>
      <c r="BN122" s="929"/>
      <c r="BO122" s="929"/>
      <c r="BP122" s="930"/>
      <c r="BQ122" s="931">
        <v>24971550</v>
      </c>
      <c r="BR122" s="894"/>
      <c r="BS122" s="894"/>
      <c r="BT122" s="894"/>
      <c r="BU122" s="894"/>
      <c r="BV122" s="894">
        <v>24224589</v>
      </c>
      <c r="BW122" s="894"/>
      <c r="BX122" s="894"/>
      <c r="BY122" s="894"/>
      <c r="BZ122" s="894"/>
      <c r="CA122" s="894">
        <v>23692576</v>
      </c>
      <c r="CB122" s="894"/>
      <c r="CC122" s="894"/>
      <c r="CD122" s="894"/>
      <c r="CE122" s="894"/>
      <c r="CF122" s="895">
        <v>168.4</v>
      </c>
      <c r="CG122" s="896"/>
      <c r="CH122" s="896"/>
      <c r="CI122" s="896"/>
      <c r="CJ122" s="896"/>
      <c r="CK122" s="918"/>
      <c r="CL122" s="904"/>
      <c r="CM122" s="904"/>
      <c r="CN122" s="904"/>
      <c r="CO122" s="905"/>
      <c r="CP122" s="884" t="s">
        <v>410</v>
      </c>
      <c r="CQ122" s="885"/>
      <c r="CR122" s="885"/>
      <c r="CS122" s="885"/>
      <c r="CT122" s="885"/>
      <c r="CU122" s="885"/>
      <c r="CV122" s="885"/>
      <c r="CW122" s="885"/>
      <c r="CX122" s="885"/>
      <c r="CY122" s="885"/>
      <c r="CZ122" s="885"/>
      <c r="DA122" s="885"/>
      <c r="DB122" s="885"/>
      <c r="DC122" s="885"/>
      <c r="DD122" s="885"/>
      <c r="DE122" s="885"/>
      <c r="DF122" s="886"/>
      <c r="DG122" s="862" t="s">
        <v>234</v>
      </c>
      <c r="DH122" s="863"/>
      <c r="DI122" s="863"/>
      <c r="DJ122" s="863"/>
      <c r="DK122" s="863"/>
      <c r="DL122" s="863" t="s">
        <v>397</v>
      </c>
      <c r="DM122" s="863"/>
      <c r="DN122" s="863"/>
      <c r="DO122" s="863"/>
      <c r="DP122" s="863"/>
      <c r="DQ122" s="863" t="s">
        <v>234</v>
      </c>
      <c r="DR122" s="863"/>
      <c r="DS122" s="863"/>
      <c r="DT122" s="863"/>
      <c r="DU122" s="863"/>
      <c r="DV122" s="840" t="s">
        <v>397</v>
      </c>
      <c r="DW122" s="840"/>
      <c r="DX122" s="840"/>
      <c r="DY122" s="840"/>
      <c r="DZ122" s="841"/>
    </row>
    <row r="123" spans="1:130" s="248" customFormat="1" ht="26.25" customHeight="1">
      <c r="A123" s="866"/>
      <c r="B123" s="867"/>
      <c r="C123" s="870" t="s">
        <v>462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397</v>
      </c>
      <c r="AB123" s="826"/>
      <c r="AC123" s="826"/>
      <c r="AD123" s="826"/>
      <c r="AE123" s="827"/>
      <c r="AF123" s="828" t="s">
        <v>397</v>
      </c>
      <c r="AG123" s="826"/>
      <c r="AH123" s="826"/>
      <c r="AI123" s="826"/>
      <c r="AJ123" s="827"/>
      <c r="AK123" s="828" t="s">
        <v>397</v>
      </c>
      <c r="AL123" s="826"/>
      <c r="AM123" s="826"/>
      <c r="AN123" s="826"/>
      <c r="AO123" s="827"/>
      <c r="AP123" s="873" t="s">
        <v>397</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478</v>
      </c>
      <c r="BP123" s="927"/>
      <c r="BQ123" s="881">
        <v>43240476</v>
      </c>
      <c r="BR123" s="882"/>
      <c r="BS123" s="882"/>
      <c r="BT123" s="882"/>
      <c r="BU123" s="882"/>
      <c r="BV123" s="882">
        <v>41219610</v>
      </c>
      <c r="BW123" s="882"/>
      <c r="BX123" s="882"/>
      <c r="BY123" s="882"/>
      <c r="BZ123" s="882"/>
      <c r="CA123" s="882">
        <v>39696621</v>
      </c>
      <c r="CB123" s="882"/>
      <c r="CC123" s="882"/>
      <c r="CD123" s="882"/>
      <c r="CE123" s="882"/>
      <c r="CF123" s="792"/>
      <c r="CG123" s="793"/>
      <c r="CH123" s="793"/>
      <c r="CI123" s="793"/>
      <c r="CJ123" s="883"/>
      <c r="CK123" s="918"/>
      <c r="CL123" s="904"/>
      <c r="CM123" s="904"/>
      <c r="CN123" s="904"/>
      <c r="CO123" s="905"/>
      <c r="CP123" s="884" t="s">
        <v>479</v>
      </c>
      <c r="CQ123" s="885"/>
      <c r="CR123" s="885"/>
      <c r="CS123" s="885"/>
      <c r="CT123" s="885"/>
      <c r="CU123" s="885"/>
      <c r="CV123" s="885"/>
      <c r="CW123" s="885"/>
      <c r="CX123" s="885"/>
      <c r="CY123" s="885"/>
      <c r="CZ123" s="885"/>
      <c r="DA123" s="885"/>
      <c r="DB123" s="885"/>
      <c r="DC123" s="885"/>
      <c r="DD123" s="885"/>
      <c r="DE123" s="885"/>
      <c r="DF123" s="886"/>
      <c r="DG123" s="825" t="s">
        <v>446</v>
      </c>
      <c r="DH123" s="826"/>
      <c r="DI123" s="826"/>
      <c r="DJ123" s="826"/>
      <c r="DK123" s="827"/>
      <c r="DL123" s="828" t="s">
        <v>397</v>
      </c>
      <c r="DM123" s="826"/>
      <c r="DN123" s="826"/>
      <c r="DO123" s="826"/>
      <c r="DP123" s="827"/>
      <c r="DQ123" s="828" t="s">
        <v>397</v>
      </c>
      <c r="DR123" s="826"/>
      <c r="DS123" s="826"/>
      <c r="DT123" s="826"/>
      <c r="DU123" s="827"/>
      <c r="DV123" s="873" t="s">
        <v>397</v>
      </c>
      <c r="DW123" s="874"/>
      <c r="DX123" s="874"/>
      <c r="DY123" s="874"/>
      <c r="DZ123" s="875"/>
    </row>
    <row r="124" spans="1:130" s="248" customFormat="1" ht="26.25" customHeight="1" thickBot="1">
      <c r="A124" s="866"/>
      <c r="B124" s="867"/>
      <c r="C124" s="870" t="s">
        <v>465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397</v>
      </c>
      <c r="AB124" s="826"/>
      <c r="AC124" s="826"/>
      <c r="AD124" s="826"/>
      <c r="AE124" s="827"/>
      <c r="AF124" s="828" t="s">
        <v>443</v>
      </c>
      <c r="AG124" s="826"/>
      <c r="AH124" s="826"/>
      <c r="AI124" s="826"/>
      <c r="AJ124" s="827"/>
      <c r="AK124" s="828" t="s">
        <v>397</v>
      </c>
      <c r="AL124" s="826"/>
      <c r="AM124" s="826"/>
      <c r="AN124" s="826"/>
      <c r="AO124" s="827"/>
      <c r="AP124" s="873" t="s">
        <v>397</v>
      </c>
      <c r="AQ124" s="874"/>
      <c r="AR124" s="874"/>
      <c r="AS124" s="874"/>
      <c r="AT124" s="875"/>
      <c r="AU124" s="876" t="s">
        <v>480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446</v>
      </c>
      <c r="BR124" s="880"/>
      <c r="BS124" s="880"/>
      <c r="BT124" s="880"/>
      <c r="BU124" s="880"/>
      <c r="BV124" s="880" t="s">
        <v>446</v>
      </c>
      <c r="BW124" s="880"/>
      <c r="BX124" s="880"/>
      <c r="BY124" s="880"/>
      <c r="BZ124" s="880"/>
      <c r="CA124" s="880" t="s">
        <v>397</v>
      </c>
      <c r="CB124" s="880"/>
      <c r="CC124" s="880"/>
      <c r="CD124" s="880"/>
      <c r="CE124" s="880"/>
      <c r="CF124" s="770"/>
      <c r="CG124" s="771"/>
      <c r="CH124" s="771"/>
      <c r="CI124" s="771"/>
      <c r="CJ124" s="911"/>
      <c r="CK124" s="919"/>
      <c r="CL124" s="919"/>
      <c r="CM124" s="919"/>
      <c r="CN124" s="919"/>
      <c r="CO124" s="920"/>
      <c r="CP124" s="884" t="s">
        <v>481</v>
      </c>
      <c r="CQ124" s="885"/>
      <c r="CR124" s="885"/>
      <c r="CS124" s="885"/>
      <c r="CT124" s="885"/>
      <c r="CU124" s="885"/>
      <c r="CV124" s="885"/>
      <c r="CW124" s="885"/>
      <c r="CX124" s="885"/>
      <c r="CY124" s="885"/>
      <c r="CZ124" s="885"/>
      <c r="DA124" s="885"/>
      <c r="DB124" s="885"/>
      <c r="DC124" s="885"/>
      <c r="DD124" s="885"/>
      <c r="DE124" s="885"/>
      <c r="DF124" s="886"/>
      <c r="DG124" s="808" t="s">
        <v>234</v>
      </c>
      <c r="DH124" s="809"/>
      <c r="DI124" s="809"/>
      <c r="DJ124" s="809"/>
      <c r="DK124" s="810"/>
      <c r="DL124" s="811" t="s">
        <v>397</v>
      </c>
      <c r="DM124" s="809"/>
      <c r="DN124" s="809"/>
      <c r="DO124" s="809"/>
      <c r="DP124" s="810"/>
      <c r="DQ124" s="811" t="s">
        <v>397</v>
      </c>
      <c r="DR124" s="809"/>
      <c r="DS124" s="809"/>
      <c r="DT124" s="809"/>
      <c r="DU124" s="810"/>
      <c r="DV124" s="897" t="s">
        <v>234</v>
      </c>
      <c r="DW124" s="898"/>
      <c r="DX124" s="898"/>
      <c r="DY124" s="898"/>
      <c r="DZ124" s="899"/>
    </row>
    <row r="125" spans="1:130" s="248" customFormat="1" ht="26.25" customHeight="1">
      <c r="A125" s="866"/>
      <c r="B125" s="867"/>
      <c r="C125" s="870" t="s">
        <v>467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397</v>
      </c>
      <c r="AB125" s="826"/>
      <c r="AC125" s="826"/>
      <c r="AD125" s="826"/>
      <c r="AE125" s="827"/>
      <c r="AF125" s="828" t="s">
        <v>397</v>
      </c>
      <c r="AG125" s="826"/>
      <c r="AH125" s="826"/>
      <c r="AI125" s="826"/>
      <c r="AJ125" s="827"/>
      <c r="AK125" s="828" t="s">
        <v>397</v>
      </c>
      <c r="AL125" s="826"/>
      <c r="AM125" s="826"/>
      <c r="AN125" s="826"/>
      <c r="AO125" s="827"/>
      <c r="AP125" s="873" t="s">
        <v>397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482</v>
      </c>
      <c r="CL125" s="901"/>
      <c r="CM125" s="901"/>
      <c r="CN125" s="901"/>
      <c r="CO125" s="902"/>
      <c r="CP125" s="909" t="s">
        <v>483</v>
      </c>
      <c r="CQ125" s="854"/>
      <c r="CR125" s="854"/>
      <c r="CS125" s="854"/>
      <c r="CT125" s="854"/>
      <c r="CU125" s="854"/>
      <c r="CV125" s="854"/>
      <c r="CW125" s="854"/>
      <c r="CX125" s="854"/>
      <c r="CY125" s="854"/>
      <c r="CZ125" s="854"/>
      <c r="DA125" s="854"/>
      <c r="DB125" s="854"/>
      <c r="DC125" s="854"/>
      <c r="DD125" s="854"/>
      <c r="DE125" s="854"/>
      <c r="DF125" s="855"/>
      <c r="DG125" s="910" t="s">
        <v>234</v>
      </c>
      <c r="DH125" s="891"/>
      <c r="DI125" s="891"/>
      <c r="DJ125" s="891"/>
      <c r="DK125" s="891"/>
      <c r="DL125" s="891" t="s">
        <v>397</v>
      </c>
      <c r="DM125" s="891"/>
      <c r="DN125" s="891"/>
      <c r="DO125" s="891"/>
      <c r="DP125" s="891"/>
      <c r="DQ125" s="891" t="s">
        <v>397</v>
      </c>
      <c r="DR125" s="891"/>
      <c r="DS125" s="891"/>
      <c r="DT125" s="891"/>
      <c r="DU125" s="891"/>
      <c r="DV125" s="892" t="s">
        <v>234</v>
      </c>
      <c r="DW125" s="892"/>
      <c r="DX125" s="892"/>
      <c r="DY125" s="892"/>
      <c r="DZ125" s="893"/>
    </row>
    <row r="126" spans="1:130" s="248" customFormat="1" ht="26.25" customHeight="1" thickBot="1">
      <c r="A126" s="866"/>
      <c r="B126" s="867"/>
      <c r="C126" s="870" t="s">
        <v>469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446</v>
      </c>
      <c r="AB126" s="826"/>
      <c r="AC126" s="826"/>
      <c r="AD126" s="826"/>
      <c r="AE126" s="827"/>
      <c r="AF126" s="828" t="s">
        <v>234</v>
      </c>
      <c r="AG126" s="826"/>
      <c r="AH126" s="826"/>
      <c r="AI126" s="826"/>
      <c r="AJ126" s="827"/>
      <c r="AK126" s="828" t="s">
        <v>397</v>
      </c>
      <c r="AL126" s="826"/>
      <c r="AM126" s="826"/>
      <c r="AN126" s="826"/>
      <c r="AO126" s="827"/>
      <c r="AP126" s="873" t="s">
        <v>397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484</v>
      </c>
      <c r="CQ126" s="796"/>
      <c r="CR126" s="796"/>
      <c r="CS126" s="796"/>
      <c r="CT126" s="796"/>
      <c r="CU126" s="796"/>
      <c r="CV126" s="796"/>
      <c r="CW126" s="796"/>
      <c r="CX126" s="796"/>
      <c r="CY126" s="796"/>
      <c r="CZ126" s="796"/>
      <c r="DA126" s="796"/>
      <c r="DB126" s="796"/>
      <c r="DC126" s="796"/>
      <c r="DD126" s="796"/>
      <c r="DE126" s="796"/>
      <c r="DF126" s="797"/>
      <c r="DG126" s="862" t="s">
        <v>446</v>
      </c>
      <c r="DH126" s="863"/>
      <c r="DI126" s="863"/>
      <c r="DJ126" s="863"/>
      <c r="DK126" s="863"/>
      <c r="DL126" s="863" t="s">
        <v>234</v>
      </c>
      <c r="DM126" s="863"/>
      <c r="DN126" s="863"/>
      <c r="DO126" s="863"/>
      <c r="DP126" s="863"/>
      <c r="DQ126" s="863" t="s">
        <v>234</v>
      </c>
      <c r="DR126" s="863"/>
      <c r="DS126" s="863"/>
      <c r="DT126" s="863"/>
      <c r="DU126" s="863"/>
      <c r="DV126" s="840" t="s">
        <v>397</v>
      </c>
      <c r="DW126" s="840"/>
      <c r="DX126" s="840"/>
      <c r="DY126" s="840"/>
      <c r="DZ126" s="841"/>
    </row>
    <row r="127" spans="1:130" s="248" customFormat="1" ht="26.25" customHeight="1">
      <c r="A127" s="868"/>
      <c r="B127" s="869"/>
      <c r="C127" s="887" t="s">
        <v>485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3</v>
      </c>
      <c r="AB127" s="826"/>
      <c r="AC127" s="826"/>
      <c r="AD127" s="826"/>
      <c r="AE127" s="827"/>
      <c r="AF127" s="828">
        <v>2</v>
      </c>
      <c r="AG127" s="826"/>
      <c r="AH127" s="826"/>
      <c r="AI127" s="826"/>
      <c r="AJ127" s="827"/>
      <c r="AK127" s="828">
        <v>6</v>
      </c>
      <c r="AL127" s="826"/>
      <c r="AM127" s="826"/>
      <c r="AN127" s="826"/>
      <c r="AO127" s="827"/>
      <c r="AP127" s="873">
        <v>0</v>
      </c>
      <c r="AQ127" s="874"/>
      <c r="AR127" s="874"/>
      <c r="AS127" s="874"/>
      <c r="AT127" s="875"/>
      <c r="AU127" s="284"/>
      <c r="AV127" s="284"/>
      <c r="AW127" s="284"/>
      <c r="AX127" s="890" t="s">
        <v>486</v>
      </c>
      <c r="AY127" s="858"/>
      <c r="AZ127" s="858"/>
      <c r="BA127" s="858"/>
      <c r="BB127" s="858"/>
      <c r="BC127" s="858"/>
      <c r="BD127" s="858"/>
      <c r="BE127" s="859"/>
      <c r="BF127" s="857" t="s">
        <v>487</v>
      </c>
      <c r="BG127" s="858"/>
      <c r="BH127" s="858"/>
      <c r="BI127" s="858"/>
      <c r="BJ127" s="858"/>
      <c r="BK127" s="858"/>
      <c r="BL127" s="859"/>
      <c r="BM127" s="857" t="s">
        <v>488</v>
      </c>
      <c r="BN127" s="858"/>
      <c r="BO127" s="858"/>
      <c r="BP127" s="858"/>
      <c r="BQ127" s="858"/>
      <c r="BR127" s="858"/>
      <c r="BS127" s="859"/>
      <c r="BT127" s="857" t="s">
        <v>489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490</v>
      </c>
      <c r="CQ127" s="796"/>
      <c r="CR127" s="796"/>
      <c r="CS127" s="796"/>
      <c r="CT127" s="796"/>
      <c r="CU127" s="796"/>
      <c r="CV127" s="796"/>
      <c r="CW127" s="796"/>
      <c r="CX127" s="796"/>
      <c r="CY127" s="796"/>
      <c r="CZ127" s="796"/>
      <c r="DA127" s="796"/>
      <c r="DB127" s="796"/>
      <c r="DC127" s="796"/>
      <c r="DD127" s="796"/>
      <c r="DE127" s="796"/>
      <c r="DF127" s="797"/>
      <c r="DG127" s="862" t="s">
        <v>397</v>
      </c>
      <c r="DH127" s="863"/>
      <c r="DI127" s="863"/>
      <c r="DJ127" s="863"/>
      <c r="DK127" s="863"/>
      <c r="DL127" s="863" t="s">
        <v>397</v>
      </c>
      <c r="DM127" s="863"/>
      <c r="DN127" s="863"/>
      <c r="DO127" s="863"/>
      <c r="DP127" s="863"/>
      <c r="DQ127" s="863" t="s">
        <v>397</v>
      </c>
      <c r="DR127" s="863"/>
      <c r="DS127" s="863"/>
      <c r="DT127" s="863"/>
      <c r="DU127" s="863"/>
      <c r="DV127" s="840" t="s">
        <v>397</v>
      </c>
      <c r="DW127" s="840"/>
      <c r="DX127" s="840"/>
      <c r="DY127" s="840"/>
      <c r="DZ127" s="841"/>
    </row>
    <row r="128" spans="1:130" s="248" customFormat="1" ht="26.25" customHeight="1" thickBot="1">
      <c r="A128" s="842" t="s">
        <v>491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492</v>
      </c>
      <c r="X128" s="844"/>
      <c r="Y128" s="844"/>
      <c r="Z128" s="845"/>
      <c r="AA128" s="846">
        <v>826200</v>
      </c>
      <c r="AB128" s="847"/>
      <c r="AC128" s="847"/>
      <c r="AD128" s="847"/>
      <c r="AE128" s="848"/>
      <c r="AF128" s="849">
        <v>1034719</v>
      </c>
      <c r="AG128" s="847"/>
      <c r="AH128" s="847"/>
      <c r="AI128" s="847"/>
      <c r="AJ128" s="848"/>
      <c r="AK128" s="849">
        <v>1111375</v>
      </c>
      <c r="AL128" s="847"/>
      <c r="AM128" s="847"/>
      <c r="AN128" s="847"/>
      <c r="AO128" s="848"/>
      <c r="AP128" s="850"/>
      <c r="AQ128" s="851"/>
      <c r="AR128" s="851"/>
      <c r="AS128" s="851"/>
      <c r="AT128" s="852"/>
      <c r="AU128" s="284"/>
      <c r="AV128" s="284"/>
      <c r="AW128" s="284"/>
      <c r="AX128" s="853" t="s">
        <v>493</v>
      </c>
      <c r="AY128" s="854"/>
      <c r="AZ128" s="854"/>
      <c r="BA128" s="854"/>
      <c r="BB128" s="854"/>
      <c r="BC128" s="854"/>
      <c r="BD128" s="854"/>
      <c r="BE128" s="855"/>
      <c r="BF128" s="832" t="s">
        <v>234</v>
      </c>
      <c r="BG128" s="833"/>
      <c r="BH128" s="833"/>
      <c r="BI128" s="833"/>
      <c r="BJ128" s="833"/>
      <c r="BK128" s="833"/>
      <c r="BL128" s="856"/>
      <c r="BM128" s="832">
        <v>12.69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494</v>
      </c>
      <c r="CQ128" s="774"/>
      <c r="CR128" s="774"/>
      <c r="CS128" s="774"/>
      <c r="CT128" s="774"/>
      <c r="CU128" s="774"/>
      <c r="CV128" s="774"/>
      <c r="CW128" s="774"/>
      <c r="CX128" s="774"/>
      <c r="CY128" s="774"/>
      <c r="CZ128" s="774"/>
      <c r="DA128" s="774"/>
      <c r="DB128" s="774"/>
      <c r="DC128" s="774"/>
      <c r="DD128" s="774"/>
      <c r="DE128" s="774"/>
      <c r="DF128" s="775"/>
      <c r="DG128" s="836">
        <v>5725</v>
      </c>
      <c r="DH128" s="837"/>
      <c r="DI128" s="837"/>
      <c r="DJ128" s="837"/>
      <c r="DK128" s="837"/>
      <c r="DL128" s="837">
        <v>10778</v>
      </c>
      <c r="DM128" s="837"/>
      <c r="DN128" s="837"/>
      <c r="DO128" s="837"/>
      <c r="DP128" s="837"/>
      <c r="DQ128" s="837">
        <v>11461</v>
      </c>
      <c r="DR128" s="837"/>
      <c r="DS128" s="837"/>
      <c r="DT128" s="837"/>
      <c r="DU128" s="837"/>
      <c r="DV128" s="838">
        <v>0.1</v>
      </c>
      <c r="DW128" s="838"/>
      <c r="DX128" s="838"/>
      <c r="DY128" s="838"/>
      <c r="DZ128" s="839"/>
    </row>
    <row r="129" spans="1:131" s="248" customFormat="1" ht="26.25" customHeight="1">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495</v>
      </c>
      <c r="X129" s="823"/>
      <c r="Y129" s="823"/>
      <c r="Z129" s="824"/>
      <c r="AA129" s="825">
        <v>15776978</v>
      </c>
      <c r="AB129" s="826"/>
      <c r="AC129" s="826"/>
      <c r="AD129" s="826"/>
      <c r="AE129" s="827"/>
      <c r="AF129" s="828">
        <v>15806303</v>
      </c>
      <c r="AG129" s="826"/>
      <c r="AH129" s="826"/>
      <c r="AI129" s="826"/>
      <c r="AJ129" s="827"/>
      <c r="AK129" s="828">
        <v>16240059</v>
      </c>
      <c r="AL129" s="826"/>
      <c r="AM129" s="826"/>
      <c r="AN129" s="826"/>
      <c r="AO129" s="827"/>
      <c r="AP129" s="829"/>
      <c r="AQ129" s="830"/>
      <c r="AR129" s="830"/>
      <c r="AS129" s="830"/>
      <c r="AT129" s="831"/>
      <c r="AU129" s="286"/>
      <c r="AV129" s="286"/>
      <c r="AW129" s="286"/>
      <c r="AX129" s="795" t="s">
        <v>496</v>
      </c>
      <c r="AY129" s="796"/>
      <c r="AZ129" s="796"/>
      <c r="BA129" s="796"/>
      <c r="BB129" s="796"/>
      <c r="BC129" s="796"/>
      <c r="BD129" s="796"/>
      <c r="BE129" s="797"/>
      <c r="BF129" s="815" t="s">
        <v>397</v>
      </c>
      <c r="BG129" s="816"/>
      <c r="BH129" s="816"/>
      <c r="BI129" s="816"/>
      <c r="BJ129" s="816"/>
      <c r="BK129" s="816"/>
      <c r="BL129" s="817"/>
      <c r="BM129" s="815">
        <v>17.690000000000001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497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498</v>
      </c>
      <c r="X130" s="823"/>
      <c r="Y130" s="823"/>
      <c r="Z130" s="824"/>
      <c r="AA130" s="825">
        <v>2469051</v>
      </c>
      <c r="AB130" s="826"/>
      <c r="AC130" s="826"/>
      <c r="AD130" s="826"/>
      <c r="AE130" s="827"/>
      <c r="AF130" s="828">
        <v>2337361</v>
      </c>
      <c r="AG130" s="826"/>
      <c r="AH130" s="826"/>
      <c r="AI130" s="826"/>
      <c r="AJ130" s="827"/>
      <c r="AK130" s="828">
        <v>2168136</v>
      </c>
      <c r="AL130" s="826"/>
      <c r="AM130" s="826"/>
      <c r="AN130" s="826"/>
      <c r="AO130" s="827"/>
      <c r="AP130" s="829"/>
      <c r="AQ130" s="830"/>
      <c r="AR130" s="830"/>
      <c r="AS130" s="830"/>
      <c r="AT130" s="831"/>
      <c r="AU130" s="286"/>
      <c r="AV130" s="286"/>
      <c r="AW130" s="286"/>
      <c r="AX130" s="795" t="s">
        <v>499</v>
      </c>
      <c r="AY130" s="796"/>
      <c r="AZ130" s="796"/>
      <c r="BA130" s="796"/>
      <c r="BB130" s="796"/>
      <c r="BC130" s="796"/>
      <c r="BD130" s="796"/>
      <c r="BE130" s="797"/>
      <c r="BF130" s="798">
        <v>3.9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500</v>
      </c>
      <c r="X131" s="806"/>
      <c r="Y131" s="806"/>
      <c r="Z131" s="807"/>
      <c r="AA131" s="808">
        <v>13307927</v>
      </c>
      <c r="AB131" s="809"/>
      <c r="AC131" s="809"/>
      <c r="AD131" s="809"/>
      <c r="AE131" s="810"/>
      <c r="AF131" s="811">
        <v>13468942</v>
      </c>
      <c r="AG131" s="809"/>
      <c r="AH131" s="809"/>
      <c r="AI131" s="809"/>
      <c r="AJ131" s="810"/>
      <c r="AK131" s="811">
        <v>14071923</v>
      </c>
      <c r="AL131" s="809"/>
      <c r="AM131" s="809"/>
      <c r="AN131" s="809"/>
      <c r="AO131" s="810"/>
      <c r="AP131" s="812"/>
      <c r="AQ131" s="813"/>
      <c r="AR131" s="813"/>
      <c r="AS131" s="813"/>
      <c r="AT131" s="814"/>
      <c r="AU131" s="286"/>
      <c r="AV131" s="286"/>
      <c r="AW131" s="286"/>
      <c r="AX131" s="773" t="s">
        <v>501</v>
      </c>
      <c r="AY131" s="774"/>
      <c r="AZ131" s="774"/>
      <c r="BA131" s="774"/>
      <c r="BB131" s="774"/>
      <c r="BC131" s="774"/>
      <c r="BD131" s="774"/>
      <c r="BE131" s="775"/>
      <c r="BF131" s="776" t="s">
        <v>397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502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503</v>
      </c>
      <c r="W132" s="786"/>
      <c r="X132" s="786"/>
      <c r="Y132" s="786"/>
      <c r="Z132" s="787"/>
      <c r="AA132" s="788">
        <v>3.0514541230000001</v>
      </c>
      <c r="AB132" s="789"/>
      <c r="AC132" s="789"/>
      <c r="AD132" s="789"/>
      <c r="AE132" s="790"/>
      <c r="AF132" s="791">
        <v>3.4670243159999998</v>
      </c>
      <c r="AG132" s="789"/>
      <c r="AH132" s="789"/>
      <c r="AI132" s="789"/>
      <c r="AJ132" s="790"/>
      <c r="AK132" s="791">
        <v>5.4548479270000003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504</v>
      </c>
      <c r="W133" s="765"/>
      <c r="X133" s="765"/>
      <c r="Y133" s="765"/>
      <c r="Z133" s="766"/>
      <c r="AA133" s="767">
        <v>2.9</v>
      </c>
      <c r="AB133" s="768"/>
      <c r="AC133" s="768"/>
      <c r="AD133" s="768"/>
      <c r="AE133" s="769"/>
      <c r="AF133" s="767">
        <v>3</v>
      </c>
      <c r="AG133" s="768"/>
      <c r="AH133" s="768"/>
      <c r="AI133" s="768"/>
      <c r="AJ133" s="769"/>
      <c r="AK133" s="767">
        <v>3.9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aEErwdIL2bncPdjL7IC7cHK+jMQi4vgGMpXjeTujNQP91GOsz0VciBAL8kzU83kUCZDuGrlU7SRRY45ZlPgLw==" saltValue="JbOHLR9Bn5KrxGbHsPhU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jRLtcGDVncuPE8IszH6pLrAFDXTj4qLNXg0FsQ4z8HmPY6iGU97e71420FOXKN4CE0md6qNYHx3JF4VqWj0Ejg==" saltValue="olqRRf6TAzPzxU30AZ8a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tA41+GOVi3wKoHKPiW6TkKOMaZFLONSRCUNiGIAsLYg7XTkmM9dlriVBjJuD9AWFYgRofmNLjb/w++35Du7zw==" saltValue="Lx9BDpA59NtwCr0P1/fn7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1" t="s">
        <v>508</v>
      </c>
      <c r="AP7" s="305"/>
      <c r="AQ7" s="306" t="s">
        <v>509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2"/>
      <c r="AP8" s="311" t="s">
        <v>510</v>
      </c>
      <c r="AQ8" s="312" t="s">
        <v>511</v>
      </c>
      <c r="AR8" s="313" t="s">
        <v>512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2" t="s">
        <v>513</v>
      </c>
      <c r="AL9" s="1193"/>
      <c r="AM9" s="1193"/>
      <c r="AN9" s="1194"/>
      <c r="AO9" s="314">
        <v>5042037</v>
      </c>
      <c r="AP9" s="314">
        <v>63298</v>
      </c>
      <c r="AQ9" s="315">
        <v>63314</v>
      </c>
      <c r="AR9" s="316">
        <v>0</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2" t="s">
        <v>514</v>
      </c>
      <c r="AL10" s="1193"/>
      <c r="AM10" s="1193"/>
      <c r="AN10" s="1194"/>
      <c r="AO10" s="317">
        <v>42444</v>
      </c>
      <c r="AP10" s="317">
        <v>533</v>
      </c>
      <c r="AQ10" s="318">
        <v>6537</v>
      </c>
      <c r="AR10" s="319">
        <v>-91.8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2" t="s">
        <v>515</v>
      </c>
      <c r="AL11" s="1193"/>
      <c r="AM11" s="1193"/>
      <c r="AN11" s="1194"/>
      <c r="AO11" s="317" t="s">
        <v>516</v>
      </c>
      <c r="AP11" s="317" t="s">
        <v>516</v>
      </c>
      <c r="AQ11" s="318">
        <v>1199</v>
      </c>
      <c r="AR11" s="319" t="s">
        <v>516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2" t="s">
        <v>517</v>
      </c>
      <c r="AL12" s="1193"/>
      <c r="AM12" s="1193"/>
      <c r="AN12" s="1194"/>
      <c r="AO12" s="317" t="s">
        <v>516</v>
      </c>
      <c r="AP12" s="317" t="s">
        <v>516</v>
      </c>
      <c r="AQ12" s="318">
        <v>6</v>
      </c>
      <c r="AR12" s="319" t="s">
        <v>516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2" t="s">
        <v>518</v>
      </c>
      <c r="AL13" s="1193"/>
      <c r="AM13" s="1193"/>
      <c r="AN13" s="1194"/>
      <c r="AO13" s="317">
        <v>122639</v>
      </c>
      <c r="AP13" s="317">
        <v>1540</v>
      </c>
      <c r="AQ13" s="318">
        <v>2551</v>
      </c>
      <c r="AR13" s="319">
        <v>-39.6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2" t="s">
        <v>519</v>
      </c>
      <c r="AL14" s="1193"/>
      <c r="AM14" s="1193"/>
      <c r="AN14" s="1194"/>
      <c r="AO14" s="317">
        <v>221918</v>
      </c>
      <c r="AP14" s="317">
        <v>2786</v>
      </c>
      <c r="AQ14" s="318">
        <v>1371</v>
      </c>
      <c r="AR14" s="319">
        <v>103.2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5" t="s">
        <v>520</v>
      </c>
      <c r="AL15" s="1196"/>
      <c r="AM15" s="1196"/>
      <c r="AN15" s="1197"/>
      <c r="AO15" s="317">
        <v>-59612</v>
      </c>
      <c r="AP15" s="317">
        <v>-748</v>
      </c>
      <c r="AQ15" s="318">
        <v>-3830</v>
      </c>
      <c r="AR15" s="319">
        <v>-80.5</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5" t="s">
        <v>187</v>
      </c>
      <c r="AL16" s="1196"/>
      <c r="AM16" s="1196"/>
      <c r="AN16" s="1197"/>
      <c r="AO16" s="317">
        <v>5369426</v>
      </c>
      <c r="AP16" s="317">
        <v>67409</v>
      </c>
      <c r="AQ16" s="318">
        <v>71148</v>
      </c>
      <c r="AR16" s="319">
        <v>-5.3</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8" t="s">
        <v>525</v>
      </c>
      <c r="AL21" s="1199"/>
      <c r="AM21" s="1199"/>
      <c r="AN21" s="1200"/>
      <c r="AO21" s="330">
        <v>7.16</v>
      </c>
      <c r="AP21" s="331">
        <v>6.38</v>
      </c>
      <c r="AQ21" s="332">
        <v>0.78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8" t="s">
        <v>526</v>
      </c>
      <c r="AL22" s="1199"/>
      <c r="AM22" s="1199"/>
      <c r="AN22" s="1200"/>
      <c r="AO22" s="335">
        <v>96</v>
      </c>
      <c r="AP22" s="336">
        <v>98.2</v>
      </c>
      <c r="AQ22" s="337">
        <v>-2.2000000000000002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1" t="s">
        <v>508</v>
      </c>
      <c r="AP30" s="305"/>
      <c r="AQ30" s="306" t="s">
        <v>509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2"/>
      <c r="AP31" s="311" t="s">
        <v>510</v>
      </c>
      <c r="AQ31" s="312" t="s">
        <v>511</v>
      </c>
      <c r="AR31" s="313" t="s">
        <v>512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530</v>
      </c>
      <c r="AL32" s="1182"/>
      <c r="AM32" s="1182"/>
      <c r="AN32" s="1183"/>
      <c r="AO32" s="345">
        <v>2987305</v>
      </c>
      <c r="AP32" s="345">
        <v>37503</v>
      </c>
      <c r="AQ32" s="346">
        <v>34974</v>
      </c>
      <c r="AR32" s="347">
        <v>7.2</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531</v>
      </c>
      <c r="AL33" s="1182"/>
      <c r="AM33" s="1182"/>
      <c r="AN33" s="1183"/>
      <c r="AO33" s="345" t="s">
        <v>516</v>
      </c>
      <c r="AP33" s="345" t="s">
        <v>516</v>
      </c>
      <c r="AQ33" s="346" t="s">
        <v>516</v>
      </c>
      <c r="AR33" s="347" t="s">
        <v>516</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532</v>
      </c>
      <c r="AL34" s="1182"/>
      <c r="AM34" s="1182"/>
      <c r="AN34" s="1183"/>
      <c r="AO34" s="345" t="s">
        <v>516</v>
      </c>
      <c r="AP34" s="345" t="s">
        <v>516</v>
      </c>
      <c r="AQ34" s="346">
        <v>13</v>
      </c>
      <c r="AR34" s="347" t="s">
        <v>516</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533</v>
      </c>
      <c r="AL35" s="1182"/>
      <c r="AM35" s="1182"/>
      <c r="AN35" s="1183"/>
      <c r="AO35" s="345">
        <v>917884</v>
      </c>
      <c r="AP35" s="345">
        <v>11523</v>
      </c>
      <c r="AQ35" s="346">
        <v>9202</v>
      </c>
      <c r="AR35" s="347">
        <v>25.2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534</v>
      </c>
      <c r="AL36" s="1182"/>
      <c r="AM36" s="1182"/>
      <c r="AN36" s="1183"/>
      <c r="AO36" s="345">
        <v>13865</v>
      </c>
      <c r="AP36" s="345">
        <v>174</v>
      </c>
      <c r="AQ36" s="346">
        <v>1932</v>
      </c>
      <c r="AR36" s="347">
        <v>-91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535</v>
      </c>
      <c r="AL37" s="1182"/>
      <c r="AM37" s="1182"/>
      <c r="AN37" s="1183"/>
      <c r="AO37" s="345">
        <v>128059</v>
      </c>
      <c r="AP37" s="345">
        <v>1608</v>
      </c>
      <c r="AQ37" s="346">
        <v>1045</v>
      </c>
      <c r="AR37" s="347">
        <v>53.9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8" t="s">
        <v>536</v>
      </c>
      <c r="AL38" s="1179"/>
      <c r="AM38" s="1179"/>
      <c r="AN38" s="1180"/>
      <c r="AO38" s="348" t="s">
        <v>516</v>
      </c>
      <c r="AP38" s="348" t="s">
        <v>516</v>
      </c>
      <c r="AQ38" s="349">
        <v>1</v>
      </c>
      <c r="AR38" s="337" t="s">
        <v>516</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8" t="s">
        <v>537</v>
      </c>
      <c r="AL39" s="1179"/>
      <c r="AM39" s="1179"/>
      <c r="AN39" s="1180"/>
      <c r="AO39" s="345">
        <v>-1111375</v>
      </c>
      <c r="AP39" s="345">
        <v>-13952</v>
      </c>
      <c r="AQ39" s="346">
        <v>-6121</v>
      </c>
      <c r="AR39" s="347">
        <v>127.9</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538</v>
      </c>
      <c r="AL40" s="1182"/>
      <c r="AM40" s="1182"/>
      <c r="AN40" s="1183"/>
      <c r="AO40" s="345">
        <v>-2168136</v>
      </c>
      <c r="AP40" s="345">
        <v>-27219</v>
      </c>
      <c r="AQ40" s="346">
        <v>-29274</v>
      </c>
      <c r="AR40" s="347">
        <v>-7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4" t="s">
        <v>300</v>
      </c>
      <c r="AL41" s="1185"/>
      <c r="AM41" s="1185"/>
      <c r="AN41" s="1186"/>
      <c r="AO41" s="345">
        <v>767602</v>
      </c>
      <c r="AP41" s="345">
        <v>9637</v>
      </c>
      <c r="AQ41" s="346">
        <v>11772</v>
      </c>
      <c r="AR41" s="347">
        <v>-18.100000000000001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7" t="s">
        <v>508</v>
      </c>
      <c r="AN49" s="1189" t="s">
        <v>542</v>
      </c>
      <c r="AO49" s="1190"/>
      <c r="AP49" s="1190"/>
      <c r="AQ49" s="1190"/>
      <c r="AR49" s="1191"/>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8"/>
      <c r="AN50" s="361" t="s">
        <v>543</v>
      </c>
      <c r="AO50" s="362" t="s">
        <v>544</v>
      </c>
      <c r="AP50" s="363" t="s">
        <v>545</v>
      </c>
      <c r="AQ50" s="364" t="s">
        <v>546</v>
      </c>
      <c r="AR50" s="365" t="s">
        <v>547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26288892</v>
      </c>
      <c r="AN51" s="367">
        <v>337708</v>
      </c>
      <c r="AO51" s="368">
        <v>35.4</v>
      </c>
      <c r="AP51" s="369">
        <v>44504</v>
      </c>
      <c r="AQ51" s="370">
        <v>-5.9</v>
      </c>
      <c r="AR51" s="371">
        <v>41.3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3936523</v>
      </c>
      <c r="AN52" s="375">
        <v>50569</v>
      </c>
      <c r="AO52" s="376">
        <v>12.9</v>
      </c>
      <c r="AP52" s="377">
        <v>25876</v>
      </c>
      <c r="AQ52" s="378">
        <v>7.4</v>
      </c>
      <c r="AR52" s="379">
        <v>5.5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25782509</v>
      </c>
      <c r="AN53" s="367">
        <v>328607</v>
      </c>
      <c r="AO53" s="368">
        <v>-2.7</v>
      </c>
      <c r="AP53" s="369">
        <v>47820</v>
      </c>
      <c r="AQ53" s="370">
        <v>7.5</v>
      </c>
      <c r="AR53" s="371">
        <v>-10.199999999999999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4773273</v>
      </c>
      <c r="AN54" s="375">
        <v>60837</v>
      </c>
      <c r="AO54" s="376">
        <v>20.3</v>
      </c>
      <c r="AP54" s="377">
        <v>25855</v>
      </c>
      <c r="AQ54" s="378">
        <v>-0.1</v>
      </c>
      <c r="AR54" s="379">
        <v>20.399999999999999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19266686</v>
      </c>
      <c r="AN55" s="367">
        <v>245298</v>
      </c>
      <c r="AO55" s="368">
        <v>-25.4</v>
      </c>
      <c r="AP55" s="369">
        <v>41934</v>
      </c>
      <c r="AQ55" s="370">
        <v>-12.3</v>
      </c>
      <c r="AR55" s="371">
        <v>-13.1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4895900</v>
      </c>
      <c r="AN56" s="375">
        <v>62333</v>
      </c>
      <c r="AO56" s="376">
        <v>2.5</v>
      </c>
      <c r="AP56" s="377">
        <v>23352</v>
      </c>
      <c r="AQ56" s="378">
        <v>-9.6999999999999993</v>
      </c>
      <c r="AR56" s="379">
        <v>12.2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13600121</v>
      </c>
      <c r="AN57" s="367">
        <v>171725</v>
      </c>
      <c r="AO57" s="368">
        <v>-30</v>
      </c>
      <c r="AP57" s="369">
        <v>45588</v>
      </c>
      <c r="AQ57" s="370">
        <v>8.6999999999999993</v>
      </c>
      <c r="AR57" s="371">
        <v>-38.700000000000003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3037837</v>
      </c>
      <c r="AN58" s="375">
        <v>38358</v>
      </c>
      <c r="AO58" s="376">
        <v>-38.5</v>
      </c>
      <c r="AP58" s="377">
        <v>24150</v>
      </c>
      <c r="AQ58" s="378">
        <v>3.4</v>
      </c>
      <c r="AR58" s="379">
        <v>-41.9</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7985602</v>
      </c>
      <c r="AN59" s="367">
        <v>100252</v>
      </c>
      <c r="AO59" s="368">
        <v>-41.6</v>
      </c>
      <c r="AP59" s="369">
        <v>45483</v>
      </c>
      <c r="AQ59" s="370">
        <v>-0.2</v>
      </c>
      <c r="AR59" s="371">
        <v>-41.4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2649223</v>
      </c>
      <c r="AN60" s="375">
        <v>33259</v>
      </c>
      <c r="AO60" s="376">
        <v>-13.3</v>
      </c>
      <c r="AP60" s="377">
        <v>24241</v>
      </c>
      <c r="AQ60" s="378">
        <v>0.4</v>
      </c>
      <c r="AR60" s="379">
        <v>-13.7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18584762</v>
      </c>
      <c r="AN61" s="382">
        <v>236718</v>
      </c>
      <c r="AO61" s="383">
        <v>-12.9</v>
      </c>
      <c r="AP61" s="384">
        <v>45066</v>
      </c>
      <c r="AQ61" s="385">
        <v>-0.4</v>
      </c>
      <c r="AR61" s="371">
        <v>-12.5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3858551</v>
      </c>
      <c r="AN62" s="375">
        <v>49071</v>
      </c>
      <c r="AO62" s="376">
        <v>-3.2</v>
      </c>
      <c r="AP62" s="377">
        <v>24695</v>
      </c>
      <c r="AQ62" s="378">
        <v>0.3</v>
      </c>
      <c r="AR62" s="379">
        <v>-3.5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ApQALUlus+Jo+xuPKSyWAMTdKgP8g9YFfKA3jov2avEOlI+W2aL+X9ZXonXXfT8faNt+SOU81ng5r9MSX5r5wA==" saltValue="OoRtUSlYgEi4dQBG1kBhe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556</v>
      </c>
    </row>
    <row r="120" spans="125:125" ht="13.5" hidden="1" customHeight="1"/>
    <row r="121" spans="125:125" ht="13.5" hidden="1" customHeight="1">
      <c r="DU121" s="292"/>
    </row>
  </sheetData>
  <sheetProtection algorithmName="SHA-512" hashValue="Q0p1i2w2Mdj3z65QM7WeNdDrWiEHkfpoT2Uskhw+Y+VUcjSsN54n5eNFE0OeJV1uL085zO+Iq7Cx8CHgU0DIlg==" saltValue="xbSIKxuoXUHdjaeEb9V/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557</v>
      </c>
    </row>
  </sheetData>
  <sheetProtection algorithmName="SHA-512" hashValue="x3yVHG0JOFj4LeOBR8+iTPO4bQwXFJiZCTBxCC/JjNST6YlsrQ0PbE3HIdW0WBguEb8VTJbyeRbUi04gxf9+5g==" saltValue="vcpw4+cPaFNfMG/l6RtRE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03" t="s">
        <v>3</v>
      </c>
      <c r="D47" s="1203"/>
      <c r="E47" s="1204"/>
      <c r="F47" s="11">
        <v>43.24</v>
      </c>
      <c r="G47" s="12">
        <v>46.15</v>
      </c>
      <c r="H47" s="12">
        <v>37.4</v>
      </c>
      <c r="I47" s="12">
        <v>26.69</v>
      </c>
      <c r="J47" s="13">
        <v>20.84</v>
      </c>
    </row>
    <row r="48" spans="2:10" ht="57.75" customHeight="1">
      <c r="B48" s="14"/>
      <c r="C48" s="1205" t="s">
        <v>4</v>
      </c>
      <c r="D48" s="1205"/>
      <c r="E48" s="1206"/>
      <c r="F48" s="15">
        <v>9.74</v>
      </c>
      <c r="G48" s="16">
        <v>18.239999999999998</v>
      </c>
      <c r="H48" s="16">
        <v>11.9</v>
      </c>
      <c r="I48" s="16">
        <v>11.17</v>
      </c>
      <c r="J48" s="17">
        <v>9.1300000000000008</v>
      </c>
    </row>
    <row r="49" spans="2:10" ht="57.75" customHeight="1" thickBot="1">
      <c r="B49" s="18"/>
      <c r="C49" s="1207" t="s">
        <v>5</v>
      </c>
      <c r="D49" s="1207"/>
      <c r="E49" s="1208"/>
      <c r="F49" s="19" t="s">
        <v>563</v>
      </c>
      <c r="G49" s="20">
        <v>7.51</v>
      </c>
      <c r="H49" s="20" t="s">
        <v>564</v>
      </c>
      <c r="I49" s="20" t="s">
        <v>565</v>
      </c>
      <c r="J49" s="21" t="s">
        <v>566</v>
      </c>
    </row>
    <row r="50" spans="2:10" ht="13.5" customHeight="1"/>
  </sheetData>
  <sheetProtection algorithmName="SHA-512" hashValue="w9BJ3TPdPYskWyOHz1BItfLYoQ2SsB0cZOZRmFsIxNmwdTCJ9DT1LeHZC5o5/TW6xSsHYG1t7yydE9OMYDcp3Q==" saltValue="CN8KBFeMNoZ/smI68lye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石田　ゆい</cp:lastModifiedBy>
  <cp:lastPrinted>2022-03-05T04:17:23Z</cp:lastPrinted>
  <dcterms:created xsi:type="dcterms:W3CDTF">2022-02-02T03:35:14Z</dcterms:created>
  <dcterms:modified xsi:type="dcterms:W3CDTF">2022-10-28T00:27:44Z</dcterms:modified>
  <cp:category/>
</cp:coreProperties>
</file>